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3340" windowHeight="9690" activeTab="0"/>
  </bookViews>
  <sheets>
    <sheet name="Бюдж." sheetId="1" r:id="rId1"/>
  </sheets>
  <externalReferences>
    <externalReference r:id="rId4"/>
  </externalReferences>
  <definedNames>
    <definedName name="_xlnm.Print_Area" localSheetId="0">'Бюдж.'!$A$1:$AJ$50</definedName>
  </definedNames>
  <calcPr fullCalcOnLoad="1"/>
</workbook>
</file>

<file path=xl/sharedStrings.xml><?xml version="1.0" encoding="utf-8"?>
<sst xmlns="http://schemas.openxmlformats.org/spreadsheetml/2006/main" count="70" uniqueCount="70">
  <si>
    <r>
      <t xml:space="preserve">                               Учреждения Юго-Западного управления ( руб.) на 1.10.2018г. </t>
    </r>
    <r>
      <rPr>
        <b/>
        <sz val="10"/>
        <rFont val="Arial Cyr"/>
        <family val="0"/>
      </rPr>
      <t xml:space="preserve">ЦЕНТРАЛИЗОВАННЫЕ ПОСТАВКИ   </t>
    </r>
    <r>
      <rPr>
        <b/>
        <i/>
        <sz val="10"/>
        <rFont val="Arial Cyr"/>
        <family val="0"/>
      </rPr>
      <t>АУП</t>
    </r>
  </si>
  <si>
    <t>Наименование организации</t>
  </si>
  <si>
    <r>
      <t xml:space="preserve">Дрофа </t>
    </r>
    <r>
      <rPr>
        <sz val="7"/>
        <rFont val="Arial Cyr"/>
        <family val="0"/>
      </rPr>
      <t>07090210020140244            изв.217, г/к 307</t>
    </r>
  </si>
  <si>
    <r>
      <t xml:space="preserve">Дрофа </t>
    </r>
    <r>
      <rPr>
        <sz val="7"/>
        <rFont val="Arial Cyr"/>
        <family val="0"/>
      </rPr>
      <t>07090210020140244            изв.366, г/к 363</t>
    </r>
  </si>
  <si>
    <t>Просвещение  07090210054980244   изв.156, г/к 294</t>
  </si>
  <si>
    <t>Просвещение  07090210054980244   изв.349, г/к 359</t>
  </si>
  <si>
    <r>
      <t xml:space="preserve">русское слово </t>
    </r>
    <r>
      <rPr>
        <sz val="7"/>
        <rFont val="Arial Cyr"/>
        <family val="0"/>
      </rPr>
      <t>07090210020140244              изв.264 г/к357</t>
    </r>
  </si>
  <si>
    <r>
      <t xml:space="preserve">русское слово </t>
    </r>
    <r>
      <rPr>
        <sz val="7"/>
        <rFont val="Arial Cyr"/>
        <family val="0"/>
      </rPr>
      <t>07090210020140244              изв.232 г/к 300</t>
    </r>
  </si>
  <si>
    <r>
      <t xml:space="preserve">Владос г/к352 </t>
    </r>
    <r>
      <rPr>
        <sz val="7"/>
        <rFont val="Arial Cyr"/>
        <family val="0"/>
      </rPr>
      <t>07090210020140244          изв.165, г/к 306</t>
    </r>
  </si>
  <si>
    <r>
      <t xml:space="preserve">владос г/к000 </t>
    </r>
    <r>
      <rPr>
        <sz val="7"/>
        <rFont val="Arial Cyr"/>
        <family val="0"/>
      </rPr>
      <t>07090210020140244</t>
    </r>
  </si>
  <si>
    <r>
      <t xml:space="preserve">Вентана-граф </t>
    </r>
    <r>
      <rPr>
        <sz val="7"/>
        <rFont val="Arial Cyr"/>
        <family val="0"/>
      </rPr>
      <t>07090210020140244           изв.195, г/к 304</t>
    </r>
  </si>
  <si>
    <t>баласс 07024362100244</t>
  </si>
  <si>
    <r>
      <t xml:space="preserve">Вентана-граф </t>
    </r>
    <r>
      <rPr>
        <sz val="7"/>
        <rFont val="Arial Cyr"/>
        <family val="0"/>
      </rPr>
      <t>07090210020140244           изв.381, г/к 362</t>
    </r>
  </si>
  <si>
    <r>
      <t xml:space="preserve">Академия </t>
    </r>
    <r>
      <rPr>
        <sz val="7"/>
        <rFont val="Arial Cyr"/>
        <family val="0"/>
      </rPr>
      <t>07090210020140244 изв.181, г/к 293</t>
    </r>
  </si>
  <si>
    <r>
      <t xml:space="preserve">Астрель </t>
    </r>
    <r>
      <rPr>
        <sz val="7"/>
        <rFont val="Arial Cyr"/>
        <family val="0"/>
      </rPr>
      <t>07090210020140244        изв.201, г/к 305</t>
    </r>
  </si>
  <si>
    <t>ассоциация xxl века 07024362100244</t>
  </si>
  <si>
    <r>
      <t xml:space="preserve">Бином     </t>
    </r>
    <r>
      <rPr>
        <sz val="7"/>
        <rFont val="Arial Cyr"/>
        <family val="0"/>
      </rPr>
      <t xml:space="preserve">07090210020140244               </t>
    </r>
    <r>
      <rPr>
        <sz val="6"/>
        <rFont val="Arial Cyr"/>
        <family val="0"/>
      </rPr>
      <t>070902100R498W244       изв.143, г/к 301</t>
    </r>
  </si>
  <si>
    <t>итог по литературе</t>
  </si>
  <si>
    <r>
      <t xml:space="preserve">оборуд.по робототехн. </t>
    </r>
    <r>
      <rPr>
        <sz val="7"/>
        <rFont val="Arial Cyr"/>
        <family val="0"/>
      </rPr>
      <t>07090240020180244    изв.409</t>
    </r>
  </si>
  <si>
    <r>
      <t xml:space="preserve">ООО "Триумф"  </t>
    </r>
    <r>
      <rPr>
        <sz val="7"/>
        <rFont val="Arial Cyr"/>
        <family val="0"/>
      </rPr>
      <t xml:space="preserve"> 070902100R5390244 ковр.,мяг.модули изв.501  г/к 426</t>
    </r>
  </si>
  <si>
    <r>
      <t xml:space="preserve">ООО "Триумф"  </t>
    </r>
    <r>
      <rPr>
        <sz val="7"/>
        <rFont val="Arial Cyr"/>
        <family val="0"/>
      </rPr>
      <t xml:space="preserve"> 070902100R5390244 к-ты зондов изв.509  г/к 421</t>
    </r>
  </si>
  <si>
    <r>
      <t xml:space="preserve">ООО "Триумф"  </t>
    </r>
    <r>
      <rPr>
        <sz val="7"/>
        <rFont val="Arial Cyr"/>
        <family val="0"/>
      </rPr>
      <t xml:space="preserve"> 070902100R5390244 к-т оборуд. изв.511 г/к 425</t>
    </r>
  </si>
  <si>
    <r>
      <t xml:space="preserve">ООО "Триумф"  </t>
    </r>
    <r>
      <rPr>
        <sz val="7"/>
        <rFont val="Arial Cyr"/>
        <family val="0"/>
      </rPr>
      <t xml:space="preserve"> 070902100R5390244 спорт.оборуд. изв.516 г/к 422</t>
    </r>
  </si>
  <si>
    <r>
      <t xml:space="preserve">ООО "Триумф"  </t>
    </r>
    <r>
      <rPr>
        <sz val="7"/>
        <rFont val="Arial Cyr"/>
        <family val="0"/>
      </rPr>
      <t xml:space="preserve"> 070902100R5390244 сенс.компл. изв.444 13.12.18 г/к0142200001318010756-0115490-01</t>
    </r>
  </si>
  <si>
    <r>
      <t xml:space="preserve">Кулибаба С.С. Экран     </t>
    </r>
    <r>
      <rPr>
        <sz val="7"/>
        <rFont val="Arial Cyr"/>
        <family val="0"/>
      </rPr>
      <t>07090210022940244                       изв.247  г/к 0142200001318007581-0115490-01</t>
    </r>
  </si>
  <si>
    <r>
      <t xml:space="preserve">ООО ЦС ПРОЕКТ мульт.проектор   </t>
    </r>
    <r>
      <rPr>
        <sz val="7"/>
        <rFont val="Arial Cyr"/>
        <family val="0"/>
      </rPr>
      <t xml:space="preserve"> 07090210022940244    изв.329 </t>
    </r>
  </si>
  <si>
    <r>
      <t xml:space="preserve">автобусы    </t>
    </r>
    <r>
      <rPr>
        <sz val="7"/>
        <rFont val="Arial Cyr"/>
        <family val="0"/>
      </rPr>
      <t>07090210020090244            изв.401</t>
    </r>
  </si>
  <si>
    <r>
      <t xml:space="preserve">автобусы  </t>
    </r>
    <r>
      <rPr>
        <sz val="7"/>
        <rFont val="Arial Cyr"/>
        <family val="0"/>
      </rPr>
      <t xml:space="preserve"> 07090210020090244</t>
    </r>
    <r>
      <rPr>
        <sz val="8"/>
        <rFont val="Arial Cyr"/>
        <family val="0"/>
      </rPr>
      <t xml:space="preserve">                         изв.749</t>
    </r>
  </si>
  <si>
    <r>
      <t xml:space="preserve">ООО ГАЛИЛЕО Копир.техн.     </t>
    </r>
    <r>
      <rPr>
        <sz val="7"/>
        <rFont val="Arial Cyr"/>
        <family val="0"/>
      </rPr>
      <t>07090240020180244   изв.440 г/к01422000013180-0115490-02</t>
    </r>
  </si>
  <si>
    <r>
      <t xml:space="preserve">Володин О.П. оргтехника </t>
    </r>
    <r>
      <rPr>
        <sz val="7"/>
        <rFont val="Arial Cyr"/>
        <family val="0"/>
      </rPr>
      <t xml:space="preserve">070902100R5390244 </t>
    </r>
    <r>
      <rPr>
        <sz val="8"/>
        <rFont val="Arial Cyr"/>
        <family val="0"/>
      </rPr>
      <t>изв.452 г/к 368</t>
    </r>
  </si>
  <si>
    <r>
      <t xml:space="preserve">ООО Геос    Проекторы </t>
    </r>
    <r>
      <rPr>
        <sz val="7"/>
        <rFont val="Arial Cyr"/>
        <family val="0"/>
      </rPr>
      <t>07090210022940244 изв.485 г/к0142200001318016706-0115490-01</t>
    </r>
  </si>
  <si>
    <r>
      <t xml:space="preserve">ООО Геос    Проекц.экр. </t>
    </r>
    <r>
      <rPr>
        <sz val="7"/>
        <rFont val="Arial Cyr"/>
        <family val="0"/>
      </rPr>
      <t>07090210022940244 изв.495 г/к МЗ-2018-2-044-014647</t>
    </r>
  </si>
  <si>
    <r>
      <t xml:space="preserve">ООО Геос    Комп.оборуд. </t>
    </r>
    <r>
      <rPr>
        <sz val="7"/>
        <rFont val="Arial Cyr"/>
        <family val="0"/>
      </rPr>
      <t>070902100R5390244 изв.461 г/к0142200001318010671-0115490-02</t>
    </r>
  </si>
  <si>
    <r>
      <t xml:space="preserve">ООО Геос  Проекц.экран </t>
    </r>
    <r>
      <rPr>
        <sz val="7"/>
        <rFont val="Arial Cyr"/>
        <family val="0"/>
      </rPr>
      <t>070902100R5390244 изв.468  г/к391</t>
    </r>
  </si>
  <si>
    <t>Итого:</t>
  </si>
  <si>
    <t>ВСЕГО</t>
  </si>
  <si>
    <t>Дневники      Метида-Опт      изв.339</t>
  </si>
  <si>
    <t>ГБОУ СОШ№1</t>
  </si>
  <si>
    <t>ГБОУ СОШ№ 3</t>
  </si>
  <si>
    <t>ГБОУ СОШ№ 4</t>
  </si>
  <si>
    <t>ГБОУ СОШ№ 5</t>
  </si>
  <si>
    <t>ГБОУ СОШ№ 8</t>
  </si>
  <si>
    <t>ГБОУ СОШ№ 9</t>
  </si>
  <si>
    <t>ГБОУ СОШ№10</t>
  </si>
  <si>
    <t>ГБОУ ЦО</t>
  </si>
  <si>
    <t>ГБОУ СОШ№12</t>
  </si>
  <si>
    <t>ГБОУ СОШ№13</t>
  </si>
  <si>
    <t>ГБОУ СОШ№21</t>
  </si>
  <si>
    <t>ГБОУ СОШ№22</t>
  </si>
  <si>
    <t>ГБОУ СОШ№23</t>
  </si>
  <si>
    <t>ШК.ИНТЕР.№1</t>
  </si>
  <si>
    <t>ПУ№ 33</t>
  </si>
  <si>
    <t>ПУ№ 72</t>
  </si>
  <si>
    <t>ЧГК</t>
  </si>
  <si>
    <t>ЧХТТ</t>
  </si>
  <si>
    <t>ОГТ</t>
  </si>
  <si>
    <t>ХГТ</t>
  </si>
  <si>
    <t>БМУ</t>
  </si>
  <si>
    <t>РЦ</t>
  </si>
  <si>
    <t>БЕЗЕН.РАЙОН</t>
  </si>
  <si>
    <t>ПЕСТР.РАЙОН</t>
  </si>
  <si>
    <t>ПРИВ.РАЙОН</t>
  </si>
  <si>
    <t>КРАСН.РАЙОН</t>
  </si>
  <si>
    <t>ХВОРОС.РАЙО</t>
  </si>
  <si>
    <t>БАТ</t>
  </si>
  <si>
    <t>КАЗЁННЫЕ</t>
  </si>
  <si>
    <t>СКОУ</t>
  </si>
  <si>
    <t>Управление</t>
  </si>
  <si>
    <t>ИТОГО</t>
  </si>
  <si>
    <t>Бюджетные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</si>
</sst>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</numFmts>
  <fonts count="47">
    <font>
      <sz val="10"/>
      <name val="Arial Cyr"/>
      <family val="0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b/>
      <sz val="8"/>
      <name val="Arial Cyr"/>
      <family val="0"/>
    </font>
    <font>
      <sz val="10"/>
      <color indexed="10"/>
      <name val="Arial Cyr"/>
      <family val="0"/>
    </font>
    <font>
      <i/>
      <sz val="10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i/>
      <u val="single"/>
      <sz val="10"/>
      <name val="Arial Cyr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164" fontId="20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64" fontId="20" fillId="0" borderId="14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0" fontId="18" fillId="0" borderId="15" xfId="0" applyFont="1" applyBorder="1" applyAlignment="1">
      <alignment/>
    </xf>
    <xf numFmtId="2" fontId="0" fillId="0" borderId="15" xfId="0" applyNumberFormat="1" applyFont="1" applyBorder="1" applyAlignment="1">
      <alignment/>
    </xf>
    <xf numFmtId="1" fontId="0" fillId="0" borderId="15" xfId="0" applyNumberFormat="1" applyBorder="1" applyAlignment="1">
      <alignment/>
    </xf>
    <xf numFmtId="165" fontId="0" fillId="0" borderId="15" xfId="0" applyNumberFormat="1" applyBorder="1" applyAlignment="1">
      <alignment/>
    </xf>
    <xf numFmtId="2" fontId="0" fillId="33" borderId="15" xfId="0" applyNumberFormat="1" applyFill="1" applyBorder="1" applyAlignment="1">
      <alignment/>
    </xf>
    <xf numFmtId="1" fontId="0" fillId="0" borderId="15" xfId="0" applyNumberFormat="1" applyFont="1" applyBorder="1" applyAlignment="1">
      <alignment/>
    </xf>
    <xf numFmtId="0" fontId="46" fillId="0" borderId="15" xfId="0" applyFont="1" applyBorder="1" applyAlignment="1">
      <alignment horizontal="center" vertical="center"/>
    </xf>
    <xf numFmtId="0" fontId="18" fillId="33" borderId="15" xfId="0" applyFont="1" applyFill="1" applyBorder="1" applyAlignment="1">
      <alignment/>
    </xf>
    <xf numFmtId="0" fontId="19" fillId="0" borderId="15" xfId="0" applyFont="1" applyBorder="1" applyAlignment="1">
      <alignment/>
    </xf>
    <xf numFmtId="2" fontId="18" fillId="0" borderId="15" xfId="0" applyNumberFormat="1" applyFont="1" applyFill="1" applyBorder="1" applyAlignment="1">
      <alignment/>
    </xf>
    <xf numFmtId="2" fontId="18" fillId="0" borderId="15" xfId="0" applyNumberFormat="1" applyFont="1" applyBorder="1" applyAlignment="1">
      <alignment/>
    </xf>
    <xf numFmtId="2" fontId="18" fillId="33" borderId="15" xfId="0" applyNumberFormat="1" applyFont="1" applyFill="1" applyBorder="1" applyAlignment="1">
      <alignment/>
    </xf>
    <xf numFmtId="2" fontId="19" fillId="0" borderId="15" xfId="0" applyNumberFormat="1" applyFont="1" applyBorder="1" applyAlignment="1">
      <alignment/>
    </xf>
    <xf numFmtId="0" fontId="19" fillId="33" borderId="15" xfId="0" applyFont="1" applyFill="1" applyBorder="1" applyAlignment="1">
      <alignment/>
    </xf>
    <xf numFmtId="0" fontId="25" fillId="0" borderId="16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25" fillId="0" borderId="0" xfId="0" applyFont="1" applyAlignment="1">
      <alignment/>
    </xf>
    <xf numFmtId="0" fontId="25" fillId="0" borderId="16" xfId="0" applyFont="1" applyFill="1" applyBorder="1" applyAlignment="1">
      <alignment/>
    </xf>
    <xf numFmtId="2" fontId="25" fillId="0" borderId="16" xfId="0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0" fontId="20" fillId="33" borderId="0" xfId="0" applyFont="1" applyFill="1" applyAlignment="1">
      <alignment/>
    </xf>
    <xf numFmtId="0" fontId="0" fillId="0" borderId="0" xfId="0" applyBorder="1" applyAlignment="1">
      <alignment/>
    </xf>
    <xf numFmtId="0" fontId="25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25" fillId="0" borderId="0" xfId="0" applyFont="1" applyBorder="1" applyAlignment="1">
      <alignment horizontal="center"/>
    </xf>
    <xf numFmtId="14" fontId="0" fillId="33" borderId="0" xfId="0" applyNumberFormat="1" applyFill="1" applyAlignment="1">
      <alignment horizontal="left"/>
    </xf>
    <xf numFmtId="0" fontId="25" fillId="33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2" fontId="0" fillId="0" borderId="0" xfId="0" applyNumberFormat="1" applyAlignment="1">
      <alignment/>
    </xf>
    <xf numFmtId="0" fontId="26" fillId="0" borderId="0" xfId="0" applyFont="1" applyAlignment="1">
      <alignment/>
    </xf>
    <xf numFmtId="1" fontId="27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/>
    </xf>
    <xf numFmtId="0" fontId="18" fillId="0" borderId="0" xfId="0" applyFont="1" applyBorder="1" applyAlignment="1">
      <alignment/>
    </xf>
    <xf numFmtId="14" fontId="28" fillId="0" borderId="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111\Desktop\&#1041;&#1091;&#1093;.&#1086;&#1090;&#1095;.2010-15\&#1054;&#1090;&#1095;&#1077;&#1090;%202018\&#1062;&#1077;&#1085;&#1090;&#1088;.&#1087;&#1086;&#1089;&#1090;&#1072;&#1074;&#1082;&#108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зен."/>
      <sheetName val="Бюдж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2"/>
  <sheetViews>
    <sheetView tabSelected="1" view="pageBreakPreview" zoomScaleSheetLayoutView="100" zoomScalePageLayoutView="0" workbookViewId="0" topLeftCell="A13">
      <selection activeCell="A2" sqref="A2"/>
    </sheetView>
  </sheetViews>
  <sheetFormatPr defaultColWidth="9.00390625" defaultRowHeight="12.75"/>
  <cols>
    <col min="1" max="1" width="15.00390625" style="0" customWidth="1"/>
    <col min="2" max="16" width="13.625" style="0" hidden="1" customWidth="1"/>
    <col min="17" max="36" width="13.625" style="0" customWidth="1"/>
  </cols>
  <sheetData>
    <row r="1" spans="1:35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2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12.7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6" ht="12.75" customHeight="1">
      <c r="A4" s="5" t="s">
        <v>1</v>
      </c>
      <c r="B4" s="6" t="s">
        <v>2</v>
      </c>
      <c r="C4" s="6" t="s">
        <v>3</v>
      </c>
      <c r="D4" s="7" t="s">
        <v>4</v>
      </c>
      <c r="E4" s="7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9" t="s">
        <v>17</v>
      </c>
      <c r="R4" s="8" t="s">
        <v>18</v>
      </c>
      <c r="S4" s="8" t="s">
        <v>19</v>
      </c>
      <c r="T4" s="8" t="s">
        <v>20</v>
      </c>
      <c r="U4" s="8" t="s">
        <v>21</v>
      </c>
      <c r="V4" s="8" t="s">
        <v>22</v>
      </c>
      <c r="W4" s="8" t="s">
        <v>23</v>
      </c>
      <c r="X4" s="8" t="s">
        <v>24</v>
      </c>
      <c r="Y4" s="8" t="s">
        <v>25</v>
      </c>
      <c r="Z4" s="8" t="s">
        <v>26</v>
      </c>
      <c r="AA4" s="8" t="s">
        <v>27</v>
      </c>
      <c r="AB4" s="8" t="s">
        <v>28</v>
      </c>
      <c r="AC4" s="8" t="s">
        <v>29</v>
      </c>
      <c r="AD4" s="8" t="s">
        <v>30</v>
      </c>
      <c r="AE4" s="8" t="s">
        <v>31</v>
      </c>
      <c r="AF4" s="8" t="s">
        <v>32</v>
      </c>
      <c r="AG4" s="8" t="s">
        <v>33</v>
      </c>
      <c r="AH4" s="10" t="s">
        <v>34</v>
      </c>
      <c r="AI4" s="10" t="s">
        <v>35</v>
      </c>
      <c r="AJ4" s="8" t="s">
        <v>36</v>
      </c>
    </row>
    <row r="5" spans="1:36" ht="48.75" customHeight="1">
      <c r="A5" s="11"/>
      <c r="B5" s="1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5"/>
      <c r="AI5" s="16"/>
      <c r="AJ5" s="13"/>
    </row>
    <row r="6" spans="1:36" ht="12.75">
      <c r="A6" s="17" t="s">
        <v>37</v>
      </c>
      <c r="B6" s="18">
        <v>37824</v>
      </c>
      <c r="C6" s="18"/>
      <c r="D6" s="18">
        <v>337568.22</v>
      </c>
      <c r="E6" s="18"/>
      <c r="F6" s="18"/>
      <c r="G6" s="18"/>
      <c r="H6" s="19"/>
      <c r="I6" s="18"/>
      <c r="J6" s="18">
        <v>18762</v>
      </c>
      <c r="K6" s="19"/>
      <c r="L6" s="19"/>
      <c r="M6" s="18"/>
      <c r="N6" s="18"/>
      <c r="O6" s="18"/>
      <c r="P6" s="18">
        <v>10350</v>
      </c>
      <c r="Q6" s="20">
        <f aca="true" t="shared" si="0" ref="Q6:Q37">SUM(B6:P6)</f>
        <v>404504.22</v>
      </c>
      <c r="R6" s="18"/>
      <c r="S6" s="19"/>
      <c r="T6" s="19"/>
      <c r="U6" s="19"/>
      <c r="V6" s="19"/>
      <c r="W6" s="19"/>
      <c r="X6" s="19">
        <v>6778.5</v>
      </c>
      <c r="Y6" s="18">
        <v>63295.8</v>
      </c>
      <c r="Z6" s="21"/>
      <c r="AA6" s="18"/>
      <c r="AB6" s="18"/>
      <c r="AC6" s="18"/>
      <c r="AD6" s="18"/>
      <c r="AE6" s="18"/>
      <c r="AF6" s="18"/>
      <c r="AG6" s="18"/>
      <c r="AH6" s="18">
        <f aca="true" t="shared" si="1" ref="AH6:AH37">SUM(R6:AG6)</f>
        <v>70074.3</v>
      </c>
      <c r="AI6" s="19">
        <f aca="true" t="shared" si="2" ref="AI6:AI37">SUM(Q6+AH6)</f>
        <v>474578.51999999996</v>
      </c>
      <c r="AJ6" s="19">
        <v>41623.7</v>
      </c>
    </row>
    <row r="7" spans="1:36" ht="12.75">
      <c r="A7" s="17" t="s">
        <v>38</v>
      </c>
      <c r="B7" s="18">
        <v>70937</v>
      </c>
      <c r="C7" s="18"/>
      <c r="D7" s="18">
        <v>476575.33</v>
      </c>
      <c r="E7" s="18"/>
      <c r="F7" s="18"/>
      <c r="G7" s="18"/>
      <c r="H7" s="19"/>
      <c r="I7" s="18"/>
      <c r="J7" s="18">
        <v>48908</v>
      </c>
      <c r="K7" s="19"/>
      <c r="L7" s="19"/>
      <c r="M7" s="18"/>
      <c r="N7" s="18"/>
      <c r="O7" s="18"/>
      <c r="P7" s="18"/>
      <c r="Q7" s="20">
        <f t="shared" si="0"/>
        <v>596420.3300000001</v>
      </c>
      <c r="R7" s="18"/>
      <c r="S7" s="19"/>
      <c r="T7" s="19"/>
      <c r="U7" s="19"/>
      <c r="V7" s="19"/>
      <c r="W7" s="19"/>
      <c r="X7" s="19">
        <v>9038</v>
      </c>
      <c r="Y7" s="18">
        <v>84394.4</v>
      </c>
      <c r="Z7" s="21"/>
      <c r="AA7" s="18"/>
      <c r="AB7" s="18"/>
      <c r="AC7" s="18"/>
      <c r="AD7" s="18"/>
      <c r="AE7" s="18"/>
      <c r="AF7" s="18"/>
      <c r="AG7" s="18"/>
      <c r="AH7" s="18">
        <f t="shared" si="1"/>
        <v>93432.4</v>
      </c>
      <c r="AI7" s="19">
        <f t="shared" si="2"/>
        <v>689852.7300000001</v>
      </c>
      <c r="AJ7" s="19">
        <v>64997.7</v>
      </c>
    </row>
    <row r="8" spans="1:36" ht="12.75">
      <c r="A8" s="17" t="s">
        <v>39</v>
      </c>
      <c r="B8" s="18">
        <v>63060</v>
      </c>
      <c r="C8" s="18"/>
      <c r="D8" s="19">
        <v>273522.7</v>
      </c>
      <c r="E8" s="18"/>
      <c r="F8" s="18"/>
      <c r="G8" s="18">
        <v>37410</v>
      </c>
      <c r="H8" s="19"/>
      <c r="I8" s="18"/>
      <c r="J8" s="18">
        <v>134520</v>
      </c>
      <c r="K8" s="19"/>
      <c r="L8" s="19"/>
      <c r="M8" s="18"/>
      <c r="N8" s="18">
        <v>46496</v>
      </c>
      <c r="O8" s="18"/>
      <c r="P8" s="18">
        <v>6210</v>
      </c>
      <c r="Q8" s="20">
        <f t="shared" si="0"/>
        <v>561218.7</v>
      </c>
      <c r="R8" s="18"/>
      <c r="S8" s="22"/>
      <c r="T8" s="22"/>
      <c r="U8" s="22"/>
      <c r="V8" s="22"/>
      <c r="W8" s="22"/>
      <c r="X8" s="19"/>
      <c r="Y8" s="18"/>
      <c r="Z8" s="21"/>
      <c r="AA8" s="18"/>
      <c r="AB8" s="18"/>
      <c r="AC8" s="18"/>
      <c r="AD8" s="18"/>
      <c r="AE8" s="18"/>
      <c r="AF8" s="18"/>
      <c r="AG8" s="18"/>
      <c r="AH8" s="18">
        <f t="shared" si="1"/>
        <v>0</v>
      </c>
      <c r="AI8" s="19">
        <f t="shared" si="2"/>
        <v>561218.7</v>
      </c>
      <c r="AJ8" s="19">
        <v>63829</v>
      </c>
    </row>
    <row r="9" spans="1:36" ht="12.75">
      <c r="A9" s="17" t="s">
        <v>40</v>
      </c>
      <c r="B9" s="22">
        <v>25792</v>
      </c>
      <c r="C9" s="22">
        <v>22661</v>
      </c>
      <c r="D9" s="19">
        <v>59727.8</v>
      </c>
      <c r="E9" s="18">
        <v>12771.22</v>
      </c>
      <c r="F9" s="18">
        <v>5698</v>
      </c>
      <c r="G9" s="18">
        <v>8140</v>
      </c>
      <c r="H9" s="19"/>
      <c r="I9" s="23"/>
      <c r="J9" s="18"/>
      <c r="K9" s="19"/>
      <c r="L9" s="19"/>
      <c r="M9" s="18"/>
      <c r="N9" s="23"/>
      <c r="O9" s="18"/>
      <c r="P9" s="18">
        <v>6924</v>
      </c>
      <c r="Q9" s="20">
        <f t="shared" si="0"/>
        <v>141714.02000000002</v>
      </c>
      <c r="R9" s="18"/>
      <c r="S9" s="19"/>
      <c r="T9" s="19"/>
      <c r="U9" s="19"/>
      <c r="V9" s="19"/>
      <c r="W9" s="19"/>
      <c r="X9" s="19"/>
      <c r="Y9" s="18"/>
      <c r="Z9" s="21"/>
      <c r="AA9" s="18"/>
      <c r="AB9" s="18"/>
      <c r="AC9" s="18"/>
      <c r="AD9" s="18"/>
      <c r="AE9" s="18"/>
      <c r="AF9" s="18"/>
      <c r="AG9" s="18"/>
      <c r="AH9" s="18">
        <f t="shared" si="1"/>
        <v>0</v>
      </c>
      <c r="AI9" s="19">
        <f t="shared" si="2"/>
        <v>141714.02000000002</v>
      </c>
      <c r="AJ9" s="19">
        <v>10068.8</v>
      </c>
    </row>
    <row r="10" spans="1:36" ht="12.75">
      <c r="A10" s="17" t="s">
        <v>41</v>
      </c>
      <c r="B10" s="18">
        <v>8701</v>
      </c>
      <c r="C10" s="18"/>
      <c r="D10" s="18">
        <v>145548.81</v>
      </c>
      <c r="E10" s="18"/>
      <c r="F10" s="18"/>
      <c r="G10" s="18"/>
      <c r="H10" s="19"/>
      <c r="I10" s="19"/>
      <c r="J10" s="18">
        <v>11787</v>
      </c>
      <c r="K10" s="19"/>
      <c r="L10" s="19"/>
      <c r="M10" s="18"/>
      <c r="N10" s="18"/>
      <c r="O10" s="18"/>
      <c r="P10" s="18"/>
      <c r="Q10" s="20">
        <f t="shared" si="0"/>
        <v>166036.81</v>
      </c>
      <c r="R10" s="18"/>
      <c r="S10" s="19"/>
      <c r="T10" s="19"/>
      <c r="U10" s="19"/>
      <c r="V10" s="19"/>
      <c r="W10" s="19"/>
      <c r="X10" s="19">
        <v>4519</v>
      </c>
      <c r="Y10" s="18">
        <v>42197.2</v>
      </c>
      <c r="Z10" s="21"/>
      <c r="AA10" s="18"/>
      <c r="AB10" s="18"/>
      <c r="AC10" s="18"/>
      <c r="AD10" s="18"/>
      <c r="AE10" s="18"/>
      <c r="AF10" s="18"/>
      <c r="AG10" s="18"/>
      <c r="AH10" s="18">
        <f t="shared" si="1"/>
        <v>46716.2</v>
      </c>
      <c r="AI10" s="19">
        <f t="shared" si="2"/>
        <v>212753.01</v>
      </c>
      <c r="AJ10" s="19">
        <v>19058.8</v>
      </c>
    </row>
    <row r="11" spans="1:36" ht="12.75">
      <c r="A11" s="17" t="s">
        <v>42</v>
      </c>
      <c r="B11" s="18">
        <v>66896</v>
      </c>
      <c r="C11" s="18"/>
      <c r="D11" s="18">
        <v>227270.01</v>
      </c>
      <c r="E11" s="18"/>
      <c r="F11" s="18"/>
      <c r="G11" s="18">
        <v>14800</v>
      </c>
      <c r="H11" s="19"/>
      <c r="I11" s="18"/>
      <c r="J11" s="18">
        <v>99120</v>
      </c>
      <c r="K11" s="19"/>
      <c r="L11" s="19"/>
      <c r="M11" s="18"/>
      <c r="N11" s="18"/>
      <c r="O11" s="18"/>
      <c r="P11" s="18"/>
      <c r="Q11" s="20">
        <f t="shared" si="0"/>
        <v>408086.01</v>
      </c>
      <c r="R11" s="18"/>
      <c r="S11" s="19"/>
      <c r="T11" s="19"/>
      <c r="U11" s="19"/>
      <c r="V11" s="19"/>
      <c r="W11" s="19"/>
      <c r="X11" s="19">
        <v>6778.5</v>
      </c>
      <c r="Y11" s="18">
        <v>63295.8</v>
      </c>
      <c r="Z11" s="21"/>
      <c r="AA11" s="18"/>
      <c r="AB11" s="18"/>
      <c r="AC11" s="18"/>
      <c r="AD11" s="18"/>
      <c r="AE11" s="18"/>
      <c r="AF11" s="18"/>
      <c r="AG11" s="18"/>
      <c r="AH11" s="18">
        <f t="shared" si="1"/>
        <v>70074.3</v>
      </c>
      <c r="AI11" s="19">
        <f t="shared" si="2"/>
        <v>478160.31</v>
      </c>
      <c r="AJ11" s="19">
        <v>47916.7</v>
      </c>
    </row>
    <row r="12" spans="1:36" ht="12.75">
      <c r="A12" s="17" t="s">
        <v>43</v>
      </c>
      <c r="B12" s="18">
        <v>48903</v>
      </c>
      <c r="C12" s="18"/>
      <c r="D12" s="18">
        <v>384403.69</v>
      </c>
      <c r="E12" s="18"/>
      <c r="F12" s="18"/>
      <c r="G12" s="18">
        <v>19240</v>
      </c>
      <c r="H12" s="19"/>
      <c r="I12" s="18"/>
      <c r="J12" s="18">
        <v>36108</v>
      </c>
      <c r="K12" s="19"/>
      <c r="L12" s="19"/>
      <c r="M12" s="18"/>
      <c r="N12" s="18">
        <v>84007</v>
      </c>
      <c r="O12" s="18"/>
      <c r="P12" s="18">
        <v>3192</v>
      </c>
      <c r="Q12" s="20">
        <f t="shared" si="0"/>
        <v>575853.69</v>
      </c>
      <c r="R12" s="18"/>
      <c r="S12" s="19"/>
      <c r="T12" s="19"/>
      <c r="U12" s="19"/>
      <c r="V12" s="19"/>
      <c r="W12" s="19"/>
      <c r="X12" s="19"/>
      <c r="Y12" s="18"/>
      <c r="Z12" s="21"/>
      <c r="AA12" s="18"/>
      <c r="AB12" s="18"/>
      <c r="AC12" s="18"/>
      <c r="AD12" s="18"/>
      <c r="AE12" s="18"/>
      <c r="AF12" s="18"/>
      <c r="AG12" s="18"/>
      <c r="AH12" s="18">
        <f t="shared" si="1"/>
        <v>0</v>
      </c>
      <c r="AI12" s="19">
        <f t="shared" si="2"/>
        <v>575853.69</v>
      </c>
      <c r="AJ12" s="19">
        <v>62570.4</v>
      </c>
    </row>
    <row r="13" spans="1:36" ht="12.75">
      <c r="A13" s="17" t="s">
        <v>44</v>
      </c>
      <c r="B13" s="18">
        <v>34100</v>
      </c>
      <c r="C13" s="18"/>
      <c r="D13" s="18">
        <v>202581.17</v>
      </c>
      <c r="E13" s="18">
        <v>6324.56</v>
      </c>
      <c r="F13" s="18"/>
      <c r="G13" s="18">
        <v>14800</v>
      </c>
      <c r="H13" s="19"/>
      <c r="I13" s="18"/>
      <c r="J13" s="18">
        <v>24410</v>
      </c>
      <c r="K13" s="19"/>
      <c r="L13" s="19"/>
      <c r="M13" s="23"/>
      <c r="N13" s="18"/>
      <c r="O13" s="18"/>
      <c r="P13" s="18"/>
      <c r="Q13" s="20">
        <f t="shared" si="0"/>
        <v>282215.73</v>
      </c>
      <c r="R13" s="18"/>
      <c r="S13" s="19"/>
      <c r="T13" s="19"/>
      <c r="U13" s="19"/>
      <c r="V13" s="19"/>
      <c r="W13" s="19"/>
      <c r="X13" s="19"/>
      <c r="Y13" s="18"/>
      <c r="Z13" s="21"/>
      <c r="AA13" s="18"/>
      <c r="AB13" s="18"/>
      <c r="AC13" s="18"/>
      <c r="AD13" s="18"/>
      <c r="AE13" s="18"/>
      <c r="AF13" s="18"/>
      <c r="AG13" s="18"/>
      <c r="AH13" s="18">
        <f t="shared" si="1"/>
        <v>0</v>
      </c>
      <c r="AI13" s="19">
        <f t="shared" si="2"/>
        <v>282215.73</v>
      </c>
      <c r="AJ13" s="19">
        <v>27329.6</v>
      </c>
    </row>
    <row r="14" spans="1:36" ht="12.75">
      <c r="A14" s="17" t="s">
        <v>45</v>
      </c>
      <c r="B14" s="18">
        <v>9383</v>
      </c>
      <c r="C14" s="18"/>
      <c r="D14" s="18">
        <v>116043.62</v>
      </c>
      <c r="E14" s="18">
        <v>5739.36</v>
      </c>
      <c r="F14" s="18"/>
      <c r="G14" s="18"/>
      <c r="H14" s="19"/>
      <c r="I14" s="18"/>
      <c r="J14" s="18"/>
      <c r="K14" s="19"/>
      <c r="L14" s="19"/>
      <c r="M14" s="18"/>
      <c r="N14" s="18"/>
      <c r="O14" s="23"/>
      <c r="P14" s="22">
        <v>1431</v>
      </c>
      <c r="Q14" s="20">
        <f t="shared" si="0"/>
        <v>132596.97999999998</v>
      </c>
      <c r="R14" s="18"/>
      <c r="S14" s="19"/>
      <c r="T14" s="19"/>
      <c r="U14" s="19"/>
      <c r="V14" s="19"/>
      <c r="W14" s="19"/>
      <c r="X14" s="19"/>
      <c r="Y14" s="18"/>
      <c r="Z14" s="21"/>
      <c r="AA14" s="18"/>
      <c r="AB14" s="18"/>
      <c r="AC14" s="18"/>
      <c r="AD14" s="18"/>
      <c r="AE14" s="18"/>
      <c r="AF14" s="18"/>
      <c r="AG14" s="18"/>
      <c r="AH14" s="18">
        <f t="shared" si="1"/>
        <v>0</v>
      </c>
      <c r="AI14" s="19">
        <f t="shared" si="2"/>
        <v>132596.97999999998</v>
      </c>
      <c r="AJ14" s="19">
        <v>12765.8</v>
      </c>
    </row>
    <row r="15" spans="1:36" ht="12.75">
      <c r="A15" s="17" t="s">
        <v>46</v>
      </c>
      <c r="B15" s="18">
        <v>135235</v>
      </c>
      <c r="C15" s="18"/>
      <c r="D15" s="19">
        <v>367750.9</v>
      </c>
      <c r="E15" s="18"/>
      <c r="F15" s="18"/>
      <c r="G15" s="18">
        <v>1700</v>
      </c>
      <c r="H15" s="19"/>
      <c r="I15" s="23"/>
      <c r="J15" s="18">
        <v>45020</v>
      </c>
      <c r="K15" s="19"/>
      <c r="L15" s="19"/>
      <c r="M15" s="23"/>
      <c r="N15" s="22">
        <v>24990</v>
      </c>
      <c r="O15" s="18"/>
      <c r="P15" s="18"/>
      <c r="Q15" s="20">
        <f t="shared" si="0"/>
        <v>574695.9</v>
      </c>
      <c r="R15" s="18"/>
      <c r="S15" s="19"/>
      <c r="T15" s="19"/>
      <c r="U15" s="19"/>
      <c r="V15" s="19"/>
      <c r="W15" s="19"/>
      <c r="X15" s="19"/>
      <c r="Y15" s="18"/>
      <c r="Z15" s="21"/>
      <c r="AA15" s="18"/>
      <c r="AB15" s="18"/>
      <c r="AC15" s="18"/>
      <c r="AD15" s="18"/>
      <c r="AE15" s="18"/>
      <c r="AF15" s="18"/>
      <c r="AG15" s="18"/>
      <c r="AH15" s="18">
        <f t="shared" si="1"/>
        <v>0</v>
      </c>
      <c r="AI15" s="19">
        <f t="shared" si="2"/>
        <v>574695.9</v>
      </c>
      <c r="AJ15" s="19">
        <v>60322.9</v>
      </c>
    </row>
    <row r="16" spans="1:36" ht="12.75">
      <c r="A16" s="17" t="s">
        <v>47</v>
      </c>
      <c r="B16" s="18">
        <v>5304</v>
      </c>
      <c r="C16" s="18"/>
      <c r="D16" s="18">
        <v>112398.33</v>
      </c>
      <c r="E16" s="18"/>
      <c r="F16" s="18"/>
      <c r="G16" s="18"/>
      <c r="H16" s="19"/>
      <c r="I16" s="18"/>
      <c r="J16" s="18">
        <v>22048</v>
      </c>
      <c r="K16" s="19"/>
      <c r="L16" s="19">
        <v>3328</v>
      </c>
      <c r="M16" s="18"/>
      <c r="N16" s="23"/>
      <c r="O16" s="18"/>
      <c r="P16" s="18"/>
      <c r="Q16" s="20">
        <f t="shared" si="0"/>
        <v>143078.33000000002</v>
      </c>
      <c r="R16" s="18"/>
      <c r="S16" s="19"/>
      <c r="T16" s="19"/>
      <c r="U16" s="19"/>
      <c r="V16" s="19"/>
      <c r="W16" s="19"/>
      <c r="X16" s="19"/>
      <c r="Y16" s="18"/>
      <c r="Z16" s="21"/>
      <c r="AA16" s="18"/>
      <c r="AB16" s="18"/>
      <c r="AC16" s="18"/>
      <c r="AD16" s="18"/>
      <c r="AE16" s="18"/>
      <c r="AF16" s="18"/>
      <c r="AG16" s="18"/>
      <c r="AH16" s="18">
        <f t="shared" si="1"/>
        <v>0</v>
      </c>
      <c r="AI16" s="19">
        <f t="shared" si="2"/>
        <v>143078.33000000002</v>
      </c>
      <c r="AJ16" s="19">
        <v>17710.3</v>
      </c>
    </row>
    <row r="17" spans="1:36" ht="12.75">
      <c r="A17" s="17" t="s">
        <v>48</v>
      </c>
      <c r="B17" s="18">
        <v>71665</v>
      </c>
      <c r="C17" s="18"/>
      <c r="D17" s="18">
        <v>288145.66</v>
      </c>
      <c r="E17" s="18"/>
      <c r="F17" s="18"/>
      <c r="G17" s="18">
        <v>18500</v>
      </c>
      <c r="H17" s="19"/>
      <c r="I17" s="18"/>
      <c r="J17" s="18">
        <v>60888</v>
      </c>
      <c r="K17" s="19"/>
      <c r="L17" s="19"/>
      <c r="M17" s="18"/>
      <c r="N17" s="18"/>
      <c r="O17" s="18"/>
      <c r="P17" s="18">
        <v>40020</v>
      </c>
      <c r="Q17" s="20">
        <f t="shared" si="0"/>
        <v>479218.66</v>
      </c>
      <c r="R17" s="18"/>
      <c r="S17" s="19"/>
      <c r="T17" s="19"/>
      <c r="U17" s="19"/>
      <c r="V17" s="19"/>
      <c r="W17" s="19"/>
      <c r="X17" s="19"/>
      <c r="Y17" s="18"/>
      <c r="Z17" s="21"/>
      <c r="AA17" s="18"/>
      <c r="AB17" s="18"/>
      <c r="AC17" s="18"/>
      <c r="AD17" s="18"/>
      <c r="AE17" s="18"/>
      <c r="AF17" s="18"/>
      <c r="AG17" s="18"/>
      <c r="AH17" s="18">
        <f t="shared" si="1"/>
        <v>0</v>
      </c>
      <c r="AI17" s="19">
        <f t="shared" si="2"/>
        <v>479218.66</v>
      </c>
      <c r="AJ17" s="19">
        <v>52861.2</v>
      </c>
    </row>
    <row r="18" spans="1:36" ht="12.75">
      <c r="A18" s="17" t="s">
        <v>49</v>
      </c>
      <c r="B18" s="18"/>
      <c r="C18" s="18">
        <v>12880</v>
      </c>
      <c r="D18" s="18">
        <v>112890.47</v>
      </c>
      <c r="E18" s="18">
        <v>19230.53</v>
      </c>
      <c r="F18" s="18"/>
      <c r="G18" s="18"/>
      <c r="H18" s="19"/>
      <c r="I18" s="23"/>
      <c r="J18" s="18">
        <v>16638</v>
      </c>
      <c r="K18" s="19"/>
      <c r="L18" s="19"/>
      <c r="M18" s="18"/>
      <c r="N18" s="18"/>
      <c r="O18" s="23"/>
      <c r="P18" s="22">
        <v>19572</v>
      </c>
      <c r="Q18" s="20">
        <f t="shared" si="0"/>
        <v>181211</v>
      </c>
      <c r="R18" s="18"/>
      <c r="S18" s="19"/>
      <c r="T18" s="19"/>
      <c r="U18" s="19"/>
      <c r="V18" s="19"/>
      <c r="W18" s="19"/>
      <c r="X18" s="19">
        <v>4519</v>
      </c>
      <c r="Y18" s="18">
        <v>42197.2</v>
      </c>
      <c r="Z18" s="21"/>
      <c r="AA18" s="18"/>
      <c r="AB18" s="18"/>
      <c r="AC18" s="18"/>
      <c r="AD18" s="18"/>
      <c r="AE18" s="18"/>
      <c r="AF18" s="18"/>
      <c r="AG18" s="18"/>
      <c r="AH18" s="18">
        <f t="shared" si="1"/>
        <v>46716.2</v>
      </c>
      <c r="AI18" s="19">
        <f t="shared" si="2"/>
        <v>227927.2</v>
      </c>
      <c r="AJ18" s="19">
        <v>13934.5</v>
      </c>
    </row>
    <row r="19" spans="1:36" ht="12.75">
      <c r="A19" s="17" t="s">
        <v>50</v>
      </c>
      <c r="B19" s="22">
        <v>19600</v>
      </c>
      <c r="C19" s="22"/>
      <c r="D19" s="18">
        <v>290096.62</v>
      </c>
      <c r="E19" s="18"/>
      <c r="F19" s="18"/>
      <c r="G19" s="18"/>
      <c r="H19" s="19"/>
      <c r="I19" s="18"/>
      <c r="J19" s="18"/>
      <c r="K19" s="19"/>
      <c r="L19" s="19"/>
      <c r="M19" s="19"/>
      <c r="N19" s="18"/>
      <c r="O19" s="18"/>
      <c r="P19" s="18"/>
      <c r="Q19" s="20">
        <f t="shared" si="0"/>
        <v>309696.62</v>
      </c>
      <c r="R19" s="18"/>
      <c r="S19" s="19"/>
      <c r="T19" s="19"/>
      <c r="U19" s="19"/>
      <c r="V19" s="19"/>
      <c r="W19" s="19"/>
      <c r="X19" s="19"/>
      <c r="Y19" s="18"/>
      <c r="Z19" s="21"/>
      <c r="AA19" s="18"/>
      <c r="AB19" s="18"/>
      <c r="AC19" s="18"/>
      <c r="AD19" s="18"/>
      <c r="AE19" s="18"/>
      <c r="AF19" s="18"/>
      <c r="AG19" s="18"/>
      <c r="AH19" s="18">
        <f t="shared" si="1"/>
        <v>0</v>
      </c>
      <c r="AI19" s="19">
        <f t="shared" si="2"/>
        <v>309696.62</v>
      </c>
      <c r="AJ19" s="19">
        <v>34162</v>
      </c>
    </row>
    <row r="20" spans="1:36" ht="12.75">
      <c r="A20" s="17" t="s">
        <v>51</v>
      </c>
      <c r="B20" s="19"/>
      <c r="C20" s="19"/>
      <c r="D20" s="18"/>
      <c r="E20" s="18"/>
      <c r="F20" s="18"/>
      <c r="G20" s="18"/>
      <c r="H20" s="19"/>
      <c r="I20" s="18"/>
      <c r="J20" s="18"/>
      <c r="K20" s="19"/>
      <c r="L20" s="19"/>
      <c r="M20" s="19"/>
      <c r="N20" s="18"/>
      <c r="O20" s="18"/>
      <c r="P20" s="18"/>
      <c r="Q20" s="20">
        <f t="shared" si="0"/>
        <v>0</v>
      </c>
      <c r="R20" s="18"/>
      <c r="S20" s="19"/>
      <c r="T20" s="19"/>
      <c r="U20" s="19"/>
      <c r="V20" s="19"/>
      <c r="W20" s="19"/>
      <c r="X20" s="19"/>
      <c r="Y20" s="18"/>
      <c r="Z20" s="21"/>
      <c r="AA20" s="18"/>
      <c r="AB20" s="18"/>
      <c r="AC20" s="18"/>
      <c r="AD20" s="18"/>
      <c r="AE20" s="18"/>
      <c r="AF20" s="18"/>
      <c r="AG20" s="18"/>
      <c r="AH20" s="18">
        <f t="shared" si="1"/>
        <v>0</v>
      </c>
      <c r="AI20" s="19">
        <f t="shared" si="2"/>
        <v>0</v>
      </c>
      <c r="AJ20" s="19"/>
    </row>
    <row r="21" spans="1:36" ht="12.75">
      <c r="A21" s="17" t="s">
        <v>52</v>
      </c>
      <c r="B21" s="19"/>
      <c r="C21" s="19"/>
      <c r="D21" s="18"/>
      <c r="E21" s="18"/>
      <c r="F21" s="18"/>
      <c r="G21" s="18"/>
      <c r="H21" s="19"/>
      <c r="I21" s="18"/>
      <c r="J21" s="18"/>
      <c r="K21" s="19"/>
      <c r="L21" s="19"/>
      <c r="M21" s="19"/>
      <c r="N21" s="18"/>
      <c r="O21" s="18"/>
      <c r="P21" s="18"/>
      <c r="Q21" s="20">
        <f t="shared" si="0"/>
        <v>0</v>
      </c>
      <c r="R21" s="18"/>
      <c r="S21" s="19"/>
      <c r="T21" s="19"/>
      <c r="U21" s="19"/>
      <c r="V21" s="19"/>
      <c r="W21" s="19"/>
      <c r="X21" s="19"/>
      <c r="Y21" s="18"/>
      <c r="Z21" s="21"/>
      <c r="AA21" s="18"/>
      <c r="AB21" s="18"/>
      <c r="AC21" s="18"/>
      <c r="AD21" s="18"/>
      <c r="AE21" s="18"/>
      <c r="AF21" s="18"/>
      <c r="AG21" s="18"/>
      <c r="AH21" s="18">
        <f t="shared" si="1"/>
        <v>0</v>
      </c>
      <c r="AI21" s="19">
        <f t="shared" si="2"/>
        <v>0</v>
      </c>
      <c r="AJ21" s="19"/>
    </row>
    <row r="22" spans="1:36" ht="12.75">
      <c r="A22" s="17" t="s">
        <v>53</v>
      </c>
      <c r="B22" s="22">
        <v>15110</v>
      </c>
      <c r="C22" s="22"/>
      <c r="D22" s="18">
        <v>130576.93</v>
      </c>
      <c r="E22" s="23"/>
      <c r="F22" s="18"/>
      <c r="G22" s="18"/>
      <c r="H22" s="19"/>
      <c r="I22" s="23"/>
      <c r="J22" s="18"/>
      <c r="K22" s="19"/>
      <c r="L22" s="19"/>
      <c r="M22" s="24">
        <v>81199.94</v>
      </c>
      <c r="N22" s="18"/>
      <c r="O22" s="18"/>
      <c r="P22" s="18"/>
      <c r="Q22" s="20">
        <f t="shared" si="0"/>
        <v>226886.87</v>
      </c>
      <c r="R22" s="18"/>
      <c r="S22" s="19"/>
      <c r="T22" s="19"/>
      <c r="U22" s="19"/>
      <c r="V22" s="19"/>
      <c r="W22" s="19"/>
      <c r="X22" s="19">
        <v>4519</v>
      </c>
      <c r="Y22" s="18">
        <v>42197.2</v>
      </c>
      <c r="Z22" s="21"/>
      <c r="AA22" s="18"/>
      <c r="AB22" s="18"/>
      <c r="AC22" s="18"/>
      <c r="AD22" s="18"/>
      <c r="AE22" s="18"/>
      <c r="AF22" s="18"/>
      <c r="AG22" s="18"/>
      <c r="AH22" s="18">
        <f t="shared" si="1"/>
        <v>46716.2</v>
      </c>
      <c r="AI22" s="19">
        <f t="shared" si="2"/>
        <v>273603.07</v>
      </c>
      <c r="AJ22" s="19">
        <v>16361.8</v>
      </c>
    </row>
    <row r="23" spans="1:36" ht="12.75">
      <c r="A23" s="17" t="s">
        <v>54</v>
      </c>
      <c r="B23" s="18"/>
      <c r="C23" s="18"/>
      <c r="D23" s="18"/>
      <c r="E23" s="18"/>
      <c r="F23" s="18"/>
      <c r="G23" s="18"/>
      <c r="H23" s="19"/>
      <c r="I23" s="18"/>
      <c r="J23" s="18"/>
      <c r="K23" s="19"/>
      <c r="L23" s="19"/>
      <c r="M23" s="24"/>
      <c r="N23" s="18"/>
      <c r="O23" s="18"/>
      <c r="P23" s="18"/>
      <c r="Q23" s="20">
        <f t="shared" si="0"/>
        <v>0</v>
      </c>
      <c r="R23" s="18"/>
      <c r="S23" s="19"/>
      <c r="T23" s="19"/>
      <c r="U23" s="19"/>
      <c r="V23" s="19"/>
      <c r="W23" s="19"/>
      <c r="X23" s="19"/>
      <c r="Y23" s="18"/>
      <c r="Z23" s="21"/>
      <c r="AA23" s="18"/>
      <c r="AB23" s="18"/>
      <c r="AC23" s="18"/>
      <c r="AD23" s="18"/>
      <c r="AE23" s="18"/>
      <c r="AF23" s="18"/>
      <c r="AG23" s="18"/>
      <c r="AH23" s="18">
        <f t="shared" si="1"/>
        <v>0</v>
      </c>
      <c r="AI23" s="19">
        <f t="shared" si="2"/>
        <v>0</v>
      </c>
      <c r="AJ23" s="19"/>
    </row>
    <row r="24" spans="1:36" ht="12.75">
      <c r="A24" s="17" t="s">
        <v>55</v>
      </c>
      <c r="B24" s="18"/>
      <c r="C24" s="18"/>
      <c r="D24" s="18"/>
      <c r="E24" s="18"/>
      <c r="F24" s="18"/>
      <c r="G24" s="18"/>
      <c r="H24" s="19"/>
      <c r="I24" s="18"/>
      <c r="J24" s="18"/>
      <c r="K24" s="19"/>
      <c r="L24" s="19"/>
      <c r="M24" s="24"/>
      <c r="N24" s="18"/>
      <c r="O24" s="18"/>
      <c r="P24" s="18"/>
      <c r="Q24" s="20">
        <f t="shared" si="0"/>
        <v>0</v>
      </c>
      <c r="R24" s="18"/>
      <c r="S24" s="19"/>
      <c r="T24" s="19"/>
      <c r="U24" s="19"/>
      <c r="V24" s="19"/>
      <c r="W24" s="19"/>
      <c r="X24" s="19"/>
      <c r="Y24" s="18"/>
      <c r="Z24" s="21"/>
      <c r="AA24" s="18"/>
      <c r="AB24" s="18"/>
      <c r="AC24" s="18"/>
      <c r="AD24" s="18"/>
      <c r="AE24" s="18"/>
      <c r="AF24" s="18"/>
      <c r="AG24" s="18"/>
      <c r="AH24" s="18">
        <f t="shared" si="1"/>
        <v>0</v>
      </c>
      <c r="AI24" s="19">
        <f t="shared" si="2"/>
        <v>0</v>
      </c>
      <c r="AJ24" s="19"/>
    </row>
    <row r="25" spans="1:36" ht="12.75">
      <c r="A25" s="17" t="s">
        <v>56</v>
      </c>
      <c r="B25" s="18"/>
      <c r="C25" s="18"/>
      <c r="D25" s="18"/>
      <c r="E25" s="18"/>
      <c r="F25" s="18"/>
      <c r="G25" s="18"/>
      <c r="H25" s="19"/>
      <c r="I25" s="18"/>
      <c r="J25" s="18"/>
      <c r="K25" s="19"/>
      <c r="L25" s="19"/>
      <c r="M25" s="24"/>
      <c r="N25" s="18"/>
      <c r="O25" s="18"/>
      <c r="P25" s="18"/>
      <c r="Q25" s="20">
        <f t="shared" si="0"/>
        <v>0</v>
      </c>
      <c r="R25" s="18"/>
      <c r="S25" s="19"/>
      <c r="T25" s="19"/>
      <c r="U25" s="19"/>
      <c r="V25" s="19"/>
      <c r="W25" s="19"/>
      <c r="X25" s="19"/>
      <c r="Y25" s="18"/>
      <c r="Z25" s="21"/>
      <c r="AA25" s="18"/>
      <c r="AB25" s="18"/>
      <c r="AC25" s="18"/>
      <c r="AD25" s="18"/>
      <c r="AE25" s="18"/>
      <c r="AF25" s="18"/>
      <c r="AG25" s="18"/>
      <c r="AH25" s="18">
        <f t="shared" si="1"/>
        <v>0</v>
      </c>
      <c r="AI25" s="19">
        <f t="shared" si="2"/>
        <v>0</v>
      </c>
      <c r="AJ25" s="19"/>
    </row>
    <row r="26" spans="1:36" ht="12.75">
      <c r="A26" s="17" t="s">
        <v>57</v>
      </c>
      <c r="B26" s="18"/>
      <c r="C26" s="18"/>
      <c r="D26" s="18"/>
      <c r="E26" s="18"/>
      <c r="F26" s="18"/>
      <c r="G26" s="18"/>
      <c r="H26" s="19"/>
      <c r="I26" s="18"/>
      <c r="J26" s="18"/>
      <c r="K26" s="19"/>
      <c r="L26" s="19"/>
      <c r="M26" s="24"/>
      <c r="N26" s="18"/>
      <c r="O26" s="18"/>
      <c r="P26" s="18"/>
      <c r="Q26" s="20">
        <f t="shared" si="0"/>
        <v>0</v>
      </c>
      <c r="R26" s="18"/>
      <c r="S26" s="19"/>
      <c r="T26" s="19"/>
      <c r="U26" s="19"/>
      <c r="V26" s="19"/>
      <c r="W26" s="19"/>
      <c r="X26" s="19"/>
      <c r="Y26" s="18"/>
      <c r="Z26" s="21"/>
      <c r="AA26" s="18"/>
      <c r="AB26" s="18"/>
      <c r="AC26" s="18"/>
      <c r="AD26" s="18"/>
      <c r="AE26" s="18"/>
      <c r="AF26" s="18"/>
      <c r="AG26" s="18"/>
      <c r="AH26" s="18">
        <f t="shared" si="1"/>
        <v>0</v>
      </c>
      <c r="AI26" s="19">
        <f t="shared" si="2"/>
        <v>0</v>
      </c>
      <c r="AJ26" s="19"/>
    </row>
    <row r="27" spans="1:36" ht="12.75">
      <c r="A27" s="17" t="s">
        <v>58</v>
      </c>
      <c r="B27" s="19"/>
      <c r="C27" s="19"/>
      <c r="D27" s="18"/>
      <c r="E27" s="18"/>
      <c r="F27" s="18"/>
      <c r="G27" s="18"/>
      <c r="H27" s="19"/>
      <c r="I27" s="18"/>
      <c r="J27" s="18"/>
      <c r="K27" s="19"/>
      <c r="L27" s="19"/>
      <c r="M27" s="24"/>
      <c r="N27" s="18"/>
      <c r="O27" s="18"/>
      <c r="P27" s="18"/>
      <c r="Q27" s="20">
        <f t="shared" si="0"/>
        <v>0</v>
      </c>
      <c r="R27" s="18"/>
      <c r="S27" s="19"/>
      <c r="T27" s="19"/>
      <c r="U27" s="19"/>
      <c r="V27" s="19"/>
      <c r="W27" s="19"/>
      <c r="X27" s="19"/>
      <c r="Y27" s="18"/>
      <c r="Z27" s="21"/>
      <c r="AA27" s="18"/>
      <c r="AB27" s="18"/>
      <c r="AC27" s="18"/>
      <c r="AD27" s="18"/>
      <c r="AE27" s="18"/>
      <c r="AF27" s="18"/>
      <c r="AG27" s="18"/>
      <c r="AH27" s="18">
        <f t="shared" si="1"/>
        <v>0</v>
      </c>
      <c r="AI27" s="19">
        <f t="shared" si="2"/>
        <v>0</v>
      </c>
      <c r="AJ27" s="19"/>
    </row>
    <row r="28" spans="1:36" ht="12.75">
      <c r="A28" s="17" t="s">
        <v>59</v>
      </c>
      <c r="B28" s="19">
        <v>334756</v>
      </c>
      <c r="C28" s="19"/>
      <c r="D28" s="19">
        <v>1769907.59</v>
      </c>
      <c r="E28" s="18"/>
      <c r="F28" s="22"/>
      <c r="G28" s="22">
        <v>50026</v>
      </c>
      <c r="H28" s="19"/>
      <c r="I28" s="23"/>
      <c r="J28" s="18">
        <v>321272</v>
      </c>
      <c r="K28" s="19"/>
      <c r="L28" s="19"/>
      <c r="M28" s="24"/>
      <c r="N28" s="22">
        <v>4080</v>
      </c>
      <c r="O28" s="18"/>
      <c r="P28" s="18">
        <v>132660</v>
      </c>
      <c r="Q28" s="20">
        <f t="shared" si="0"/>
        <v>2612701.59</v>
      </c>
      <c r="R28" s="18"/>
      <c r="S28" s="19"/>
      <c r="T28" s="19"/>
      <c r="U28" s="19"/>
      <c r="V28" s="19"/>
      <c r="W28" s="19"/>
      <c r="X28" s="19">
        <v>36152</v>
      </c>
      <c r="Y28" s="18">
        <v>337577.6</v>
      </c>
      <c r="Z28" s="25">
        <v>1857800</v>
      </c>
      <c r="AA28" s="18"/>
      <c r="AB28" s="18"/>
      <c r="AC28" s="18"/>
      <c r="AD28" s="18"/>
      <c r="AE28" s="18"/>
      <c r="AF28" s="18">
        <v>281350.14</v>
      </c>
      <c r="AG28" s="18">
        <v>4870</v>
      </c>
      <c r="AH28" s="18">
        <f t="shared" si="1"/>
        <v>2517749.74</v>
      </c>
      <c r="AI28" s="19">
        <f t="shared" si="2"/>
        <v>5130451.33</v>
      </c>
      <c r="AJ28" s="19">
        <v>275453.6</v>
      </c>
    </row>
    <row r="29" spans="1:36" ht="12.75">
      <c r="A29" s="17" t="s">
        <v>60</v>
      </c>
      <c r="B29" s="19">
        <v>49094</v>
      </c>
      <c r="C29" s="22">
        <v>4436</v>
      </c>
      <c r="D29" s="18">
        <v>933811.56</v>
      </c>
      <c r="E29" s="18">
        <v>45239.48</v>
      </c>
      <c r="F29" s="22"/>
      <c r="G29" s="22">
        <v>17650</v>
      </c>
      <c r="H29" s="19"/>
      <c r="I29" s="23"/>
      <c r="J29" s="18">
        <v>68070</v>
      </c>
      <c r="K29" s="19"/>
      <c r="L29" s="19">
        <v>1179</v>
      </c>
      <c r="M29" s="19"/>
      <c r="N29" s="22">
        <v>7852</v>
      </c>
      <c r="O29" s="18"/>
      <c r="P29" s="18">
        <v>24415</v>
      </c>
      <c r="Q29" s="20">
        <f t="shared" si="0"/>
        <v>1151747.04</v>
      </c>
      <c r="R29" s="18"/>
      <c r="S29" s="19"/>
      <c r="T29" s="19"/>
      <c r="U29" s="19"/>
      <c r="V29" s="19"/>
      <c r="W29" s="19"/>
      <c r="X29" s="19">
        <v>29373.5</v>
      </c>
      <c r="Y29" s="18">
        <v>274281.8</v>
      </c>
      <c r="Z29" s="25"/>
      <c r="AA29" s="18">
        <v>1857800</v>
      </c>
      <c r="AB29" s="18"/>
      <c r="AC29" s="18"/>
      <c r="AD29" s="18"/>
      <c r="AE29" s="18"/>
      <c r="AF29" s="18"/>
      <c r="AG29" s="18"/>
      <c r="AH29" s="18">
        <f t="shared" si="1"/>
        <v>2161455.3</v>
      </c>
      <c r="AI29" s="19">
        <f t="shared" si="2"/>
        <v>3313202.34</v>
      </c>
      <c r="AJ29" s="19">
        <v>122264</v>
      </c>
    </row>
    <row r="30" spans="1:36" ht="12.75">
      <c r="A30" s="17" t="s">
        <v>61</v>
      </c>
      <c r="B30" s="19">
        <v>253403</v>
      </c>
      <c r="C30" s="19"/>
      <c r="D30" s="19">
        <v>1152155.4</v>
      </c>
      <c r="E30" s="18"/>
      <c r="F30" s="22"/>
      <c r="G30" s="22">
        <v>66600</v>
      </c>
      <c r="H30" s="19"/>
      <c r="I30" s="23"/>
      <c r="J30" s="18">
        <v>82531</v>
      </c>
      <c r="K30" s="19"/>
      <c r="L30" s="19"/>
      <c r="M30" s="19"/>
      <c r="N30" s="23">
        <v>5100</v>
      </c>
      <c r="O30" s="18"/>
      <c r="P30" s="18">
        <v>23113</v>
      </c>
      <c r="Q30" s="20">
        <f t="shared" si="0"/>
        <v>1582902.4</v>
      </c>
      <c r="R30" s="18"/>
      <c r="S30" s="19">
        <v>14000</v>
      </c>
      <c r="T30" s="19">
        <v>6000</v>
      </c>
      <c r="U30" s="19"/>
      <c r="V30" s="19">
        <v>48700</v>
      </c>
      <c r="W30" s="19"/>
      <c r="X30" s="19">
        <v>33892.5</v>
      </c>
      <c r="Y30" s="18">
        <v>316479</v>
      </c>
      <c r="Z30" s="25">
        <v>1857800</v>
      </c>
      <c r="AA30" s="18"/>
      <c r="AB30" s="18"/>
      <c r="AC30" s="18">
        <v>64000</v>
      </c>
      <c r="AD30" s="18"/>
      <c r="AE30" s="18"/>
      <c r="AF30" s="18"/>
      <c r="AG30" s="18"/>
      <c r="AH30" s="18">
        <f t="shared" si="1"/>
        <v>2340871.5</v>
      </c>
      <c r="AI30" s="19">
        <f t="shared" si="2"/>
        <v>3923773.9</v>
      </c>
      <c r="AJ30" s="19">
        <v>161820</v>
      </c>
    </row>
    <row r="31" spans="1:36" ht="12.75">
      <c r="A31" s="17" t="s">
        <v>62</v>
      </c>
      <c r="B31" s="19">
        <v>176528</v>
      </c>
      <c r="C31" s="22">
        <v>24926</v>
      </c>
      <c r="D31" s="19">
        <v>827320.12</v>
      </c>
      <c r="E31" s="18">
        <v>83135.03</v>
      </c>
      <c r="F31" s="18">
        <v>13000</v>
      </c>
      <c r="G31" s="18">
        <v>60172</v>
      </c>
      <c r="H31" s="19"/>
      <c r="I31" s="23"/>
      <c r="J31" s="18">
        <v>104599</v>
      </c>
      <c r="K31" s="19"/>
      <c r="L31" s="19"/>
      <c r="M31" s="19"/>
      <c r="N31" s="19">
        <v>6630</v>
      </c>
      <c r="O31" s="18"/>
      <c r="P31" s="18">
        <v>30150</v>
      </c>
      <c r="Q31" s="20">
        <f t="shared" si="0"/>
        <v>1326460.15</v>
      </c>
      <c r="R31" s="18">
        <v>1195489</v>
      </c>
      <c r="S31" s="19"/>
      <c r="T31" s="19"/>
      <c r="U31" s="19"/>
      <c r="V31" s="19"/>
      <c r="W31" s="19"/>
      <c r="X31" s="19">
        <v>27114</v>
      </c>
      <c r="Y31" s="18">
        <v>253183.2</v>
      </c>
      <c r="Z31" s="21"/>
      <c r="AA31" s="18">
        <v>3715600</v>
      </c>
      <c r="AB31" s="18">
        <v>729870</v>
      </c>
      <c r="AC31" s="18"/>
      <c r="AD31" s="18"/>
      <c r="AE31" s="18"/>
      <c r="AF31" s="18"/>
      <c r="AG31" s="18"/>
      <c r="AH31" s="18">
        <f t="shared" si="1"/>
        <v>5921256.2</v>
      </c>
      <c r="AI31" s="19">
        <f t="shared" si="2"/>
        <v>7247716.35</v>
      </c>
      <c r="AJ31" s="19">
        <v>127747.9</v>
      </c>
    </row>
    <row r="32" spans="1:36" ht="12.75">
      <c r="A32" s="17" t="s">
        <v>63</v>
      </c>
      <c r="B32" s="22">
        <v>88181</v>
      </c>
      <c r="C32" s="22">
        <v>15941</v>
      </c>
      <c r="D32" s="18">
        <v>733026.14</v>
      </c>
      <c r="E32" s="18">
        <v>23694.99</v>
      </c>
      <c r="F32" s="18"/>
      <c r="G32" s="18">
        <v>67774</v>
      </c>
      <c r="H32" s="19"/>
      <c r="I32" s="23"/>
      <c r="J32" s="18">
        <v>44426</v>
      </c>
      <c r="K32" s="19"/>
      <c r="L32" s="19"/>
      <c r="M32" s="19"/>
      <c r="N32" s="23"/>
      <c r="O32" s="18"/>
      <c r="P32" s="18">
        <v>10942</v>
      </c>
      <c r="Q32" s="20">
        <f t="shared" si="0"/>
        <v>983985.13</v>
      </c>
      <c r="R32" s="18"/>
      <c r="S32" s="19"/>
      <c r="T32" s="19"/>
      <c r="U32" s="19"/>
      <c r="V32" s="19"/>
      <c r="W32" s="19"/>
      <c r="X32" s="19">
        <v>29373.5</v>
      </c>
      <c r="Y32" s="18">
        <v>274281.8</v>
      </c>
      <c r="Z32" s="21"/>
      <c r="AA32" s="18">
        <v>1857800</v>
      </c>
      <c r="AB32" s="18"/>
      <c r="AC32" s="18"/>
      <c r="AD32" s="18">
        <v>39866.31</v>
      </c>
      <c r="AE32" s="18">
        <v>3842.65</v>
      </c>
      <c r="AF32" s="18"/>
      <c r="AG32" s="18"/>
      <c r="AH32" s="18">
        <f t="shared" si="1"/>
        <v>2205164.26</v>
      </c>
      <c r="AI32" s="19">
        <f t="shared" si="2"/>
        <v>3189149.3899999997</v>
      </c>
      <c r="AJ32" s="19">
        <v>100598.1</v>
      </c>
    </row>
    <row r="33" spans="1:36" ht="12.75">
      <c r="A33" s="17" t="s">
        <v>64</v>
      </c>
      <c r="B33" s="19"/>
      <c r="C33" s="19"/>
      <c r="D33" s="18"/>
      <c r="E33" s="18"/>
      <c r="F33" s="18"/>
      <c r="G33" s="18"/>
      <c r="H33" s="19"/>
      <c r="I33" s="18"/>
      <c r="J33" s="18"/>
      <c r="K33" s="19"/>
      <c r="L33" s="19"/>
      <c r="M33" s="19"/>
      <c r="N33" s="18"/>
      <c r="O33" s="18"/>
      <c r="P33" s="18"/>
      <c r="Q33" s="20">
        <f t="shared" si="0"/>
        <v>0</v>
      </c>
      <c r="R33" s="18"/>
      <c r="S33" s="19"/>
      <c r="T33" s="19"/>
      <c r="U33" s="19"/>
      <c r="V33" s="19"/>
      <c r="W33" s="19"/>
      <c r="X33" s="19"/>
      <c r="Y33" s="18"/>
      <c r="Z33" s="21"/>
      <c r="AA33" s="18"/>
      <c r="AB33" s="18"/>
      <c r="AC33" s="18"/>
      <c r="AD33" s="18"/>
      <c r="AE33" s="18"/>
      <c r="AF33" s="18"/>
      <c r="AG33" s="18"/>
      <c r="AH33" s="18">
        <f t="shared" si="1"/>
        <v>0</v>
      </c>
      <c r="AI33" s="19">
        <f t="shared" si="2"/>
        <v>0</v>
      </c>
      <c r="AJ33" s="19"/>
    </row>
    <row r="34" spans="1:36" ht="12.75">
      <c r="A34" s="26" t="s">
        <v>65</v>
      </c>
      <c r="B34" s="19"/>
      <c r="C34" s="19"/>
      <c r="D34" s="18"/>
      <c r="E34" s="18"/>
      <c r="F34" s="18"/>
      <c r="G34" s="18"/>
      <c r="H34" s="19"/>
      <c r="I34" s="18"/>
      <c r="J34" s="18"/>
      <c r="K34" s="19"/>
      <c r="L34" s="19"/>
      <c r="M34" s="19"/>
      <c r="N34" s="18"/>
      <c r="O34" s="18"/>
      <c r="P34" s="18"/>
      <c r="Q34" s="20">
        <f t="shared" si="0"/>
        <v>0</v>
      </c>
      <c r="R34" s="18"/>
      <c r="S34" s="19"/>
      <c r="T34" s="19"/>
      <c r="U34" s="19"/>
      <c r="V34" s="19"/>
      <c r="W34" s="19"/>
      <c r="X34" s="19"/>
      <c r="Y34" s="18"/>
      <c r="Z34" s="21"/>
      <c r="AA34" s="18"/>
      <c r="AB34" s="18"/>
      <c r="AC34" s="18"/>
      <c r="AD34" s="18"/>
      <c r="AE34" s="18"/>
      <c r="AF34" s="18"/>
      <c r="AG34" s="18"/>
      <c r="AH34" s="18">
        <f t="shared" si="1"/>
        <v>0</v>
      </c>
      <c r="AI34" s="19">
        <f t="shared" si="2"/>
        <v>0</v>
      </c>
      <c r="AJ34" s="19"/>
    </row>
    <row r="35" spans="1:36" ht="12.75">
      <c r="A35" s="17" t="s">
        <v>66</v>
      </c>
      <c r="B35" s="18"/>
      <c r="C35" s="18"/>
      <c r="D35" s="18">
        <v>63657.44</v>
      </c>
      <c r="E35" s="18"/>
      <c r="F35" s="18"/>
      <c r="G35" s="18"/>
      <c r="H35" s="19">
        <v>6252.4</v>
      </c>
      <c r="I35" s="18"/>
      <c r="J35" s="18">
        <v>30020</v>
      </c>
      <c r="K35" s="19"/>
      <c r="L35" s="19"/>
      <c r="M35" s="18"/>
      <c r="N35" s="18"/>
      <c r="O35" s="18"/>
      <c r="P35" s="18"/>
      <c r="Q35" s="20">
        <f t="shared" si="0"/>
        <v>99929.84</v>
      </c>
      <c r="R35" s="18"/>
      <c r="S35" s="19">
        <v>25000</v>
      </c>
      <c r="T35" s="19"/>
      <c r="U35" s="19">
        <v>9500</v>
      </c>
      <c r="V35" s="19"/>
      <c r="W35" s="19">
        <v>53855</v>
      </c>
      <c r="X35" s="19"/>
      <c r="Y35" s="18"/>
      <c r="Z35" s="21"/>
      <c r="AA35" s="18"/>
      <c r="AB35" s="18"/>
      <c r="AC35" s="18"/>
      <c r="AD35" s="18"/>
      <c r="AE35" s="18"/>
      <c r="AF35" s="18"/>
      <c r="AG35" s="18"/>
      <c r="AH35" s="18">
        <f t="shared" si="1"/>
        <v>88355</v>
      </c>
      <c r="AI35" s="19">
        <f t="shared" si="2"/>
        <v>188284.84</v>
      </c>
      <c r="AJ35" s="18">
        <v>10877.9</v>
      </c>
    </row>
    <row r="36" spans="1:36" ht="12.75">
      <c r="A36" s="17" t="s">
        <v>67</v>
      </c>
      <c r="B36" s="18"/>
      <c r="C36" s="18"/>
      <c r="D36" s="18"/>
      <c r="E36" s="18"/>
      <c r="F36" s="18"/>
      <c r="G36" s="18"/>
      <c r="H36" s="18"/>
      <c r="I36" s="18"/>
      <c r="J36" s="18"/>
      <c r="K36" s="19"/>
      <c r="L36" s="19"/>
      <c r="M36" s="18"/>
      <c r="N36" s="18"/>
      <c r="O36" s="18"/>
      <c r="P36" s="18"/>
      <c r="Q36" s="20">
        <f t="shared" si="0"/>
        <v>0</v>
      </c>
      <c r="R36" s="18"/>
      <c r="S36" s="19"/>
      <c r="T36" s="19"/>
      <c r="U36" s="19"/>
      <c r="V36" s="19"/>
      <c r="W36" s="19"/>
      <c r="X36" s="19"/>
      <c r="Y36" s="18"/>
      <c r="Z36" s="21"/>
      <c r="AA36" s="18"/>
      <c r="AB36" s="18"/>
      <c r="AC36" s="18"/>
      <c r="AD36" s="18"/>
      <c r="AE36" s="18"/>
      <c r="AF36" s="18"/>
      <c r="AG36" s="18"/>
      <c r="AH36" s="18">
        <f t="shared" si="1"/>
        <v>0</v>
      </c>
      <c r="AI36" s="19">
        <f t="shared" si="2"/>
        <v>0</v>
      </c>
      <c r="AJ36" s="18"/>
    </row>
    <row r="37" spans="1:36" ht="12.7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9"/>
      <c r="L37" s="19"/>
      <c r="M37" s="18"/>
      <c r="N37" s="18"/>
      <c r="O37" s="18"/>
      <c r="P37" s="18"/>
      <c r="Q37" s="20">
        <f t="shared" si="0"/>
        <v>0</v>
      </c>
      <c r="R37" s="18"/>
      <c r="S37" s="19"/>
      <c r="T37" s="19"/>
      <c r="U37" s="19"/>
      <c r="V37" s="19"/>
      <c r="W37" s="19"/>
      <c r="X37" s="19"/>
      <c r="Y37" s="18"/>
      <c r="Z37" s="21"/>
      <c r="AA37" s="18"/>
      <c r="AB37" s="18"/>
      <c r="AC37" s="18"/>
      <c r="AD37" s="18"/>
      <c r="AE37" s="18"/>
      <c r="AF37" s="18"/>
      <c r="AG37" s="18"/>
      <c r="AH37" s="18">
        <f t="shared" si="1"/>
        <v>0</v>
      </c>
      <c r="AI37" s="19">
        <f t="shared" si="2"/>
        <v>0</v>
      </c>
      <c r="AJ37" s="18"/>
    </row>
    <row r="38" spans="1:36" ht="12.75">
      <c r="A38" s="20" t="s">
        <v>68</v>
      </c>
      <c r="B38" s="27">
        <f aca="true" t="shared" si="3" ref="B38:AJ38">SUM(B6:B37)</f>
        <v>1514472</v>
      </c>
      <c r="C38" s="27">
        <f t="shared" si="3"/>
        <v>80844</v>
      </c>
      <c r="D38" s="27">
        <f t="shared" si="3"/>
        <v>9004978.51</v>
      </c>
      <c r="E38" s="27">
        <f t="shared" si="3"/>
        <v>196135.16999999998</v>
      </c>
      <c r="F38" s="27">
        <f t="shared" si="3"/>
        <v>18698</v>
      </c>
      <c r="G38" s="27">
        <f t="shared" si="3"/>
        <v>376812</v>
      </c>
      <c r="H38" s="27">
        <f t="shared" si="3"/>
        <v>6252.4</v>
      </c>
      <c r="I38" s="27">
        <f t="shared" si="3"/>
        <v>0</v>
      </c>
      <c r="J38" s="27">
        <f t="shared" si="3"/>
        <v>1169127</v>
      </c>
      <c r="K38" s="27">
        <f t="shared" si="3"/>
        <v>0</v>
      </c>
      <c r="L38" s="27">
        <f t="shared" si="3"/>
        <v>4507</v>
      </c>
      <c r="M38" s="27">
        <f t="shared" si="3"/>
        <v>81199.94</v>
      </c>
      <c r="N38" s="27">
        <f t="shared" si="3"/>
        <v>179155</v>
      </c>
      <c r="O38" s="27">
        <f t="shared" si="3"/>
        <v>0</v>
      </c>
      <c r="P38" s="27">
        <f t="shared" si="3"/>
        <v>308979</v>
      </c>
      <c r="Q38" s="28">
        <f t="shared" si="3"/>
        <v>12941160.020000001</v>
      </c>
      <c r="R38" s="27">
        <f t="shared" si="3"/>
        <v>1195489</v>
      </c>
      <c r="S38" s="27">
        <f t="shared" si="3"/>
        <v>39000</v>
      </c>
      <c r="T38" s="27">
        <f t="shared" si="3"/>
        <v>6000</v>
      </c>
      <c r="U38" s="27">
        <f t="shared" si="3"/>
        <v>9500</v>
      </c>
      <c r="V38" s="27">
        <f t="shared" si="3"/>
        <v>48700</v>
      </c>
      <c r="W38" s="27">
        <f t="shared" si="3"/>
        <v>53855</v>
      </c>
      <c r="X38" s="29">
        <f t="shared" si="3"/>
        <v>192057.5</v>
      </c>
      <c r="Y38" s="30">
        <f t="shared" si="3"/>
        <v>1793381</v>
      </c>
      <c r="Z38" s="31">
        <f t="shared" si="3"/>
        <v>3715600</v>
      </c>
      <c r="AA38" s="31">
        <f t="shared" si="3"/>
        <v>7431200</v>
      </c>
      <c r="AB38" s="27">
        <f t="shared" si="3"/>
        <v>729870</v>
      </c>
      <c r="AC38" s="31">
        <f t="shared" si="3"/>
        <v>64000</v>
      </c>
      <c r="AD38" s="31">
        <f t="shared" si="3"/>
        <v>39866.31</v>
      </c>
      <c r="AE38" s="31">
        <f t="shared" si="3"/>
        <v>3842.65</v>
      </c>
      <c r="AF38" s="31">
        <f t="shared" si="3"/>
        <v>281350.14</v>
      </c>
      <c r="AG38" s="27">
        <f t="shared" si="3"/>
        <v>4870</v>
      </c>
      <c r="AH38" s="28">
        <f t="shared" si="3"/>
        <v>15608581.6</v>
      </c>
      <c r="AI38" s="32">
        <f t="shared" si="3"/>
        <v>28549741.62</v>
      </c>
      <c r="AJ38" s="33">
        <f t="shared" si="3"/>
        <v>1344274.6999999997</v>
      </c>
    </row>
    <row r="39" spans="1:36" ht="12.75">
      <c r="A39" s="34" t="s">
        <v>69</v>
      </c>
      <c r="B39">
        <f aca="true" t="shared" si="4" ref="B39:AG39">SUM(B38-B35)</f>
        <v>1514472</v>
      </c>
      <c r="C39">
        <f t="shared" si="4"/>
        <v>80844</v>
      </c>
      <c r="D39">
        <f t="shared" si="4"/>
        <v>8941321.07</v>
      </c>
      <c r="E39">
        <f t="shared" si="4"/>
        <v>196135.16999999998</v>
      </c>
      <c r="F39" s="35">
        <f t="shared" si="4"/>
        <v>18698</v>
      </c>
      <c r="G39">
        <f t="shared" si="4"/>
        <v>376812</v>
      </c>
      <c r="H39">
        <f t="shared" si="4"/>
        <v>0</v>
      </c>
      <c r="I39">
        <f t="shared" si="4"/>
        <v>0</v>
      </c>
      <c r="J39">
        <f t="shared" si="4"/>
        <v>1139107</v>
      </c>
      <c r="K39">
        <f t="shared" si="4"/>
        <v>0</v>
      </c>
      <c r="L39">
        <f t="shared" si="4"/>
        <v>4507</v>
      </c>
      <c r="M39" s="35">
        <f t="shared" si="4"/>
        <v>81199.94</v>
      </c>
      <c r="N39">
        <f t="shared" si="4"/>
        <v>179155</v>
      </c>
      <c r="O39">
        <f t="shared" si="4"/>
        <v>0</v>
      </c>
      <c r="P39">
        <f t="shared" si="4"/>
        <v>308979</v>
      </c>
      <c r="Q39" s="36">
        <f t="shared" si="4"/>
        <v>12841230.180000002</v>
      </c>
      <c r="R39" s="35">
        <f t="shared" si="4"/>
        <v>1195489</v>
      </c>
      <c r="S39" s="36">
        <f t="shared" si="4"/>
        <v>14000</v>
      </c>
      <c r="T39" s="36">
        <f t="shared" si="4"/>
        <v>6000</v>
      </c>
      <c r="U39" s="36">
        <f t="shared" si="4"/>
        <v>0</v>
      </c>
      <c r="V39" s="36">
        <f t="shared" si="4"/>
        <v>48700</v>
      </c>
      <c r="W39" s="36">
        <f t="shared" si="4"/>
        <v>0</v>
      </c>
      <c r="X39" s="36">
        <f t="shared" si="4"/>
        <v>192057.5</v>
      </c>
      <c r="Y39" s="36">
        <f t="shared" si="4"/>
        <v>1793381</v>
      </c>
      <c r="Z39" s="36">
        <f t="shared" si="4"/>
        <v>3715600</v>
      </c>
      <c r="AA39" s="36">
        <f t="shared" si="4"/>
        <v>7431200</v>
      </c>
      <c r="AB39" s="36">
        <f t="shared" si="4"/>
        <v>729870</v>
      </c>
      <c r="AC39" s="36">
        <f t="shared" si="4"/>
        <v>64000</v>
      </c>
      <c r="AD39" s="36">
        <f t="shared" si="4"/>
        <v>39866.31</v>
      </c>
      <c r="AE39" s="36">
        <f t="shared" si="4"/>
        <v>3842.65</v>
      </c>
      <c r="AF39" s="36">
        <f t="shared" si="4"/>
        <v>281350.14</v>
      </c>
      <c r="AG39" s="36">
        <f t="shared" si="4"/>
        <v>4870</v>
      </c>
      <c r="AH39" s="37">
        <f>SUM(AH38-AH35)</f>
        <v>15520226.6</v>
      </c>
      <c r="AI39" s="38">
        <f>SUM(Q39+AH39)</f>
        <v>28361456.78</v>
      </c>
      <c r="AJ39" s="35">
        <f>SUM(AJ38-AJ35)</f>
        <v>1333396.7999999998</v>
      </c>
    </row>
    <row r="40" spans="2:33" ht="12.75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R40" s="39"/>
      <c r="S40" s="40"/>
      <c r="T40" s="40"/>
      <c r="U40" s="40"/>
      <c r="V40" s="40"/>
      <c r="W40" s="40"/>
      <c r="Z40" s="35"/>
      <c r="AA40" s="35"/>
      <c r="AB40" s="40"/>
      <c r="AC40" s="40"/>
      <c r="AD40" s="40"/>
      <c r="AE40" s="40"/>
      <c r="AF40" s="40"/>
      <c r="AG40" s="40"/>
    </row>
    <row r="41" spans="1:33" ht="12.75">
      <c r="A41" s="41"/>
      <c r="B41" s="41"/>
      <c r="C41" s="41"/>
      <c r="D41" s="42"/>
      <c r="E41" s="43"/>
      <c r="F41" s="40"/>
      <c r="G41" s="40"/>
      <c r="H41" s="35"/>
      <c r="I41" s="35"/>
      <c r="J41" s="35"/>
      <c r="K41" s="35"/>
      <c r="L41" s="35"/>
      <c r="M41" s="35"/>
      <c r="N41" s="43"/>
      <c r="O41" s="43"/>
      <c r="P41" s="43"/>
      <c r="Q41" s="44"/>
      <c r="R41" s="45"/>
      <c r="S41" s="35"/>
      <c r="T41" s="35"/>
      <c r="U41" s="35"/>
      <c r="V41" s="35"/>
      <c r="W41" s="35"/>
      <c r="Z41" s="40"/>
      <c r="AA41" s="40"/>
      <c r="AB41" s="35"/>
      <c r="AC41" s="35"/>
      <c r="AD41" s="35"/>
      <c r="AE41" s="35"/>
      <c r="AF41" s="35"/>
      <c r="AG41" s="35"/>
    </row>
    <row r="42" spans="1:32" ht="12.75">
      <c r="A42" s="41"/>
      <c r="B42" s="41"/>
      <c r="C42" s="41"/>
      <c r="D42" s="46"/>
      <c r="E42" s="43"/>
      <c r="F42" s="35"/>
      <c r="G42" s="35"/>
      <c r="H42" s="35"/>
      <c r="I42" s="35"/>
      <c r="J42" s="35"/>
      <c r="K42" s="35"/>
      <c r="L42" s="35"/>
      <c r="M42" s="35"/>
      <c r="N42" s="43"/>
      <c r="O42" s="43"/>
      <c r="P42" s="43"/>
      <c r="Q42" s="47"/>
      <c r="R42" s="39"/>
      <c r="S42" s="35"/>
      <c r="T42" s="35"/>
      <c r="U42" s="35"/>
      <c r="V42" s="35"/>
      <c r="W42" s="35"/>
      <c r="AC42" s="45"/>
      <c r="AD42" s="45"/>
      <c r="AE42" s="45"/>
      <c r="AF42" s="45"/>
    </row>
    <row r="43" spans="1:24" ht="12.75">
      <c r="A43" s="41"/>
      <c r="B43" s="41"/>
      <c r="C43" s="41"/>
      <c r="D43" s="47"/>
      <c r="E43" s="41"/>
      <c r="N43" s="41"/>
      <c r="O43" s="41"/>
      <c r="P43" s="41"/>
      <c r="Q43" s="47"/>
      <c r="X43" s="48"/>
    </row>
    <row r="44" spans="1:35" ht="12.75">
      <c r="A44" s="41"/>
      <c r="B44" s="41"/>
      <c r="C44" s="41"/>
      <c r="D44" s="47"/>
      <c r="E44" s="41"/>
      <c r="N44" s="41"/>
      <c r="O44" s="41"/>
      <c r="P44" s="41"/>
      <c r="Q44" s="47"/>
      <c r="X44" s="48"/>
      <c r="AI44" s="49"/>
    </row>
    <row r="45" spans="1:17" ht="12.75">
      <c r="A45" s="41"/>
      <c r="B45" s="41"/>
      <c r="C45" s="41"/>
      <c r="D45" s="47"/>
      <c r="E45" s="41"/>
      <c r="N45" s="41"/>
      <c r="O45" s="41"/>
      <c r="P45" s="41"/>
      <c r="Q45" s="47"/>
    </row>
    <row r="46" spans="1:17" ht="12.75">
      <c r="A46" s="41"/>
      <c r="B46" s="41"/>
      <c r="C46" s="41"/>
      <c r="D46" s="47"/>
      <c r="E46" s="41"/>
      <c r="N46" s="41"/>
      <c r="O46" s="50"/>
      <c r="P46" s="41"/>
      <c r="Q46" s="47"/>
    </row>
    <row r="47" spans="1:17" ht="12.75">
      <c r="A47" s="41"/>
      <c r="B47" s="51"/>
      <c r="C47" s="51"/>
      <c r="D47" s="47"/>
      <c r="E47" s="41"/>
      <c r="N47" s="41"/>
      <c r="O47" s="50"/>
      <c r="P47" s="51"/>
      <c r="Q47" s="47"/>
    </row>
    <row r="48" spans="1:17" ht="12.75">
      <c r="A48" s="41"/>
      <c r="B48" s="51"/>
      <c r="C48" s="51"/>
      <c r="D48" s="47"/>
      <c r="E48" s="41"/>
      <c r="N48" s="41"/>
      <c r="O48" s="50"/>
      <c r="P48" s="51"/>
      <c r="Q48" s="47"/>
    </row>
    <row r="49" spans="1:17" ht="12.75">
      <c r="A49" s="41"/>
      <c r="B49" s="51"/>
      <c r="C49" s="51"/>
      <c r="D49" s="47"/>
      <c r="E49" s="41"/>
      <c r="N49" s="41"/>
      <c r="O49" s="50"/>
      <c r="P49" s="51"/>
      <c r="Q49" s="47"/>
    </row>
    <row r="50" spans="1:17" ht="12.75">
      <c r="A50" s="41"/>
      <c r="B50" s="51"/>
      <c r="C50" s="51"/>
      <c r="D50" s="47"/>
      <c r="E50" s="41"/>
      <c r="N50" s="41"/>
      <c r="O50" s="50"/>
      <c r="P50" s="51"/>
      <c r="Q50" s="47"/>
    </row>
    <row r="51" spans="1:17" ht="12.75">
      <c r="A51" s="41"/>
      <c r="B51" s="51"/>
      <c r="C51" s="51"/>
      <c r="D51" s="51"/>
      <c r="E51" s="41"/>
      <c r="N51" s="41"/>
      <c r="O51" s="52"/>
      <c r="P51" s="51"/>
      <c r="Q51" s="51"/>
    </row>
    <row r="52" spans="1:17" ht="12.75">
      <c r="A52" s="41"/>
      <c r="B52" s="53"/>
      <c r="C52" s="53"/>
      <c r="D52" s="41"/>
      <c r="E52" s="41"/>
      <c r="N52" s="41"/>
      <c r="O52" s="41"/>
      <c r="P52" s="53"/>
      <c r="Q52" s="41"/>
    </row>
  </sheetData>
  <sheetProtection/>
  <mergeCells count="37">
    <mergeCell ref="AH4:AH5"/>
    <mergeCell ref="AI4:AI5"/>
    <mergeCell ref="AJ4:AJ5"/>
    <mergeCell ref="AB4:AB5"/>
    <mergeCell ref="AC4:AC5"/>
    <mergeCell ref="AD4:AD5"/>
    <mergeCell ref="AE4:AE5"/>
    <mergeCell ref="AF4:AF5"/>
    <mergeCell ref="AG4:AG5"/>
    <mergeCell ref="V4:V5"/>
    <mergeCell ref="W4:W5"/>
    <mergeCell ref="X4:X5"/>
    <mergeCell ref="Y4:Y5"/>
    <mergeCell ref="Z4:Z5"/>
    <mergeCell ref="AA4:AA5"/>
    <mergeCell ref="P4:P5"/>
    <mergeCell ref="Q4:Q5"/>
    <mergeCell ref="R4:R5"/>
    <mergeCell ref="S4:S5"/>
    <mergeCell ref="T4:T5"/>
    <mergeCell ref="U4:U5"/>
    <mergeCell ref="J4:J5"/>
    <mergeCell ref="K4:K5"/>
    <mergeCell ref="L4:L5"/>
    <mergeCell ref="M4:M5"/>
    <mergeCell ref="N4:N5"/>
    <mergeCell ref="O4:O5"/>
    <mergeCell ref="A1:AI1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" right="0" top="0.984251968503937" bottom="0.984251968503937" header="0.5118110236220472" footer="0.5118110236220472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1111</dc:creator>
  <cp:keywords/>
  <dc:description/>
  <cp:lastModifiedBy>1111</cp:lastModifiedBy>
  <dcterms:created xsi:type="dcterms:W3CDTF">2020-01-13T05:40:36Z</dcterms:created>
  <dcterms:modified xsi:type="dcterms:W3CDTF">2020-01-13T05:41:14Z</dcterms:modified>
  <cp:category/>
  <cp:version/>
  <cp:contentType/>
  <cp:contentStatus/>
</cp:coreProperties>
</file>