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Бюдж." sheetId="1" r:id="rId1"/>
  </sheets>
  <definedNames>
    <definedName name="_xlnm.Print_Area" localSheetId="0">'Бюдж.'!$A$1:$BA$47</definedName>
  </definedNames>
  <calcPr fullCalcOnLoad="1"/>
</workbook>
</file>

<file path=xl/sharedStrings.xml><?xml version="1.0" encoding="utf-8"?>
<sst xmlns="http://schemas.openxmlformats.org/spreadsheetml/2006/main" count="114" uniqueCount="94">
  <si>
    <t>Наименование организации</t>
  </si>
  <si>
    <t>итог по литературе</t>
  </si>
  <si>
    <t>ГБОУ СОШ№1</t>
  </si>
  <si>
    <t>ГБОУ СОШ№ 3</t>
  </si>
  <si>
    <t>ГБОУ СОШ№ 4</t>
  </si>
  <si>
    <t>ГБОУ СОШ№ 5</t>
  </si>
  <si>
    <t>ГБОУ СОШ№ 8</t>
  </si>
  <si>
    <t>ГБОУ СОШ№ 9</t>
  </si>
  <si>
    <t>ГБОУ СОШ№10</t>
  </si>
  <si>
    <t>ГБОУ ЦО</t>
  </si>
  <si>
    <t>ГБОУ СОШ№12</t>
  </si>
  <si>
    <t>ГБОУ СОШ№13</t>
  </si>
  <si>
    <t>ГБОУ СОШ№21</t>
  </si>
  <si>
    <t>ГБОУ СОШ№22</t>
  </si>
  <si>
    <t>ГБОУ СОШ№23</t>
  </si>
  <si>
    <t>ШК.ИНТЕР.№1</t>
  </si>
  <si>
    <t>ЧГК</t>
  </si>
  <si>
    <t>ЧХТТ</t>
  </si>
  <si>
    <t>ОГТ</t>
  </si>
  <si>
    <t>ХГТ</t>
  </si>
  <si>
    <t>БМУ</t>
  </si>
  <si>
    <t>РЦ</t>
  </si>
  <si>
    <t>БЕЗЕН.РАЙОН</t>
  </si>
  <si>
    <t>ПЕСТР.РАЙОН</t>
  </si>
  <si>
    <t>ПРИВ.РАЙОН</t>
  </si>
  <si>
    <t>КРАСН.РАЙОН</t>
  </si>
  <si>
    <t>ХВОРОС.РАЙО</t>
  </si>
  <si>
    <t>БАТ</t>
  </si>
  <si>
    <t>КАЗЁННЫЕ</t>
  </si>
  <si>
    <t>СКОУ</t>
  </si>
  <si>
    <t>Управление</t>
  </si>
  <si>
    <t>ИТОГО</t>
  </si>
  <si>
    <t>Бюджетные</t>
  </si>
  <si>
    <t>ПУ№ 72 Пестрав.</t>
  </si>
  <si>
    <t xml:space="preserve"> </t>
  </si>
  <si>
    <t>Итого оборуд., автобусы:</t>
  </si>
  <si>
    <t>ВСЕГО ОС</t>
  </si>
  <si>
    <t>Итого МЗ</t>
  </si>
  <si>
    <t>в т.ч.:</t>
  </si>
  <si>
    <r>
      <t xml:space="preserve">                      </t>
    </r>
    <r>
      <rPr>
        <b/>
        <sz val="10"/>
        <rFont val="Arial Cyr"/>
        <family val="0"/>
      </rPr>
      <t>ЦЕНТРАЛИЗОВАННЫЕ ПОСТАВКИ   БУ  2020</t>
    </r>
  </si>
  <si>
    <t>ФАКТУМ СЕРВИС        07099010079800244    ноутб.д/многодет.          изв.66  г/к142от13.04.2020</t>
  </si>
  <si>
    <t>ИП Казимов Д.С.   07090210022940244     изв.4 дог1946от17,03,2020   моб.комп.класс</t>
  </si>
  <si>
    <t>ООО Автомоб. комп.САМАРА автобусы    07090210020090244            изв.120 контр.2143 от29.05.20</t>
  </si>
  <si>
    <t>СПЕЦКОМПЛЕКТ интер.комплекс   0709021Е452100244                         изв.258 контр.5281 от 30.04.20</t>
  </si>
  <si>
    <r>
      <t xml:space="preserve">ИП Щелоков И.В.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изв.241 г/к мз-2020-2-044-032368 от 14.05.20 шахм.часы и доски</t>
    </r>
  </si>
  <si>
    <t>СПЕЦКОМПЛЕКТ интер.комплекс   0709021Е452100244                         изв.248 контр.5296 от 30.04.20</t>
  </si>
  <si>
    <r>
      <t xml:space="preserve">Дрофа </t>
    </r>
    <r>
      <rPr>
        <sz val="7"/>
        <rFont val="Arial Cyr"/>
        <family val="0"/>
      </rPr>
      <t>07090210020140244            изв.289, г/к 126 от 03.04.20</t>
    </r>
  </si>
  <si>
    <r>
      <t xml:space="preserve">Вентана-граф </t>
    </r>
    <r>
      <rPr>
        <sz val="7"/>
        <rFont val="Arial Cyr"/>
        <family val="0"/>
      </rPr>
      <t>07090210020140244           изв.276, г/к 125 от 03.04.20</t>
    </r>
  </si>
  <si>
    <r>
      <t xml:space="preserve">Ассоциация 21 век </t>
    </r>
    <r>
      <rPr>
        <sz val="7"/>
        <rFont val="Arial Cyr"/>
        <family val="0"/>
      </rPr>
      <t>07090210020140244            изв.127, г/к 129 от 09.04.20</t>
    </r>
  </si>
  <si>
    <r>
      <t xml:space="preserve">Мнемозина </t>
    </r>
    <r>
      <rPr>
        <sz val="7"/>
        <rFont val="Arial Cyr"/>
        <family val="0"/>
      </rPr>
      <t>07090210020140244           изв.152, г/к 133 от 09.04.20</t>
    </r>
  </si>
  <si>
    <r>
      <t xml:space="preserve">Академия Цифров.Технологии </t>
    </r>
    <r>
      <rPr>
        <sz val="7"/>
        <rFont val="Arial Cyr"/>
        <family val="0"/>
      </rPr>
      <t>07090210020140244 изв.211, г/к 124 от 03.04.20</t>
    </r>
  </si>
  <si>
    <r>
      <t xml:space="preserve">"Вита-Пресс"      </t>
    </r>
    <r>
      <rPr>
        <sz val="7"/>
        <rFont val="Arial Cyr"/>
        <family val="0"/>
      </rPr>
      <t>07090210020140244              изв.213 г/к 127 от 03.04.20</t>
    </r>
  </si>
  <si>
    <r>
      <t xml:space="preserve">Русское слово-Учебник </t>
    </r>
    <r>
      <rPr>
        <sz val="7"/>
        <rFont val="Arial Cyr"/>
        <family val="0"/>
      </rPr>
      <t>07090210020140244              изв.201 г/к 134 от 06.04.20</t>
    </r>
  </si>
  <si>
    <r>
      <t xml:space="preserve">"СОТ"        </t>
    </r>
    <r>
      <rPr>
        <sz val="7"/>
        <rFont val="Arial Cyr"/>
        <family val="0"/>
      </rPr>
      <t>07090210020140244                изв.180     г/к 132 от 09.04.20</t>
    </r>
  </si>
  <si>
    <r>
      <t xml:space="preserve">Интеллект-Центр        </t>
    </r>
    <r>
      <rPr>
        <sz val="7"/>
        <rFont val="Arial Cyr"/>
        <family val="0"/>
      </rPr>
      <t>07090210020140244                изв.188     г/к 130 от 09.04.20</t>
    </r>
  </si>
  <si>
    <r>
      <t xml:space="preserve">Владос  </t>
    </r>
    <r>
      <rPr>
        <sz val="7"/>
        <rFont val="Arial Cyr"/>
        <family val="0"/>
      </rPr>
      <t>07090210020140244          изв.172, г/к 123 от 03.04.20</t>
    </r>
  </si>
  <si>
    <r>
      <t xml:space="preserve">Бином     </t>
    </r>
    <r>
      <rPr>
        <sz val="7"/>
        <rFont val="Arial Cyr"/>
        <family val="0"/>
      </rPr>
      <t xml:space="preserve">07090210020140244               </t>
    </r>
    <r>
      <rPr>
        <sz val="6"/>
        <rFont val="Arial Cyr"/>
        <family val="0"/>
      </rPr>
      <t xml:space="preserve">      изв.139, г/к 128 от 09.04.20</t>
    </r>
  </si>
  <si>
    <t>ПУ № 33 Красн.</t>
  </si>
  <si>
    <r>
      <t xml:space="preserve">ООО ВОЛГА ДОКУМЕНТ     </t>
    </r>
    <r>
      <rPr>
        <sz val="7"/>
        <rFont val="Arial Cyr"/>
        <family val="0"/>
      </rPr>
      <t>0709021Е452100244                       изв.301  г/к 8432 от29.05.20   МФУ для ЦОС</t>
    </r>
  </si>
  <si>
    <r>
      <t xml:space="preserve">ДАРИМЕД       </t>
    </r>
    <r>
      <rPr>
        <sz val="7"/>
        <rFont val="Arial Cyr"/>
        <family val="0"/>
      </rPr>
      <t>07090210020110244</t>
    </r>
    <r>
      <rPr>
        <sz val="8"/>
        <rFont val="Arial Cyr"/>
        <family val="0"/>
      </rPr>
      <t xml:space="preserve">    антисептики д/ИГА        изв.305  дог.304 от09.06.20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</si>
  <si>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изв.322 г/к8382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</si>
  <si>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изв.334 г/к8379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</si>
  <si>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изв.345 г/к8381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</si>
  <si>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изв.356 г/к8416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</si>
  <si>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изв.367 г/к8385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</si>
  <si>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изв.378 г/к8387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</si>
  <si>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изв.389 г/к8384</t>
    </r>
  </si>
  <si>
    <r>
      <t>ЭКТИВ СКУЛ   0709021Е452100244</t>
    </r>
    <r>
      <rPr>
        <sz val="7"/>
        <rFont val="Arial Cyr"/>
        <family val="0"/>
      </rPr>
      <t xml:space="preserve">  ноутбуки (ЦОС)          изв.400 г/к8380</t>
    </r>
  </si>
  <si>
    <r>
      <t xml:space="preserve">Европ.телекомм.     </t>
    </r>
    <r>
      <rPr>
        <sz val="7"/>
        <rFont val="Arial Cyr"/>
        <family val="0"/>
      </rPr>
      <t xml:space="preserve">07090240020180244                       изв.444  г/к 5070   </t>
    </r>
    <r>
      <rPr>
        <b/>
        <sz val="7"/>
        <rFont val="Arial Cyr"/>
        <family val="0"/>
      </rPr>
      <t>оборуд.д/мини-технопарка</t>
    </r>
  </si>
  <si>
    <r>
      <t xml:space="preserve">Европ.телекомм.     </t>
    </r>
    <r>
      <rPr>
        <sz val="7"/>
        <rFont val="Arial Cyr"/>
        <family val="0"/>
      </rPr>
      <t xml:space="preserve">07090240020180244                       изв.455  г/к 5058   </t>
    </r>
    <r>
      <rPr>
        <b/>
        <sz val="7"/>
        <rFont val="Arial Cyr"/>
        <family val="0"/>
      </rPr>
      <t>оборуд.д/мини-технопарка</t>
    </r>
  </si>
  <si>
    <r>
      <t xml:space="preserve">Европ.телекомм.     </t>
    </r>
    <r>
      <rPr>
        <sz val="7"/>
        <rFont val="Arial Cyr"/>
        <family val="0"/>
      </rPr>
      <t xml:space="preserve">07090240020180244                       изв.466  г/к 5190   </t>
    </r>
    <r>
      <rPr>
        <b/>
        <sz val="7"/>
        <rFont val="Arial Cyr"/>
        <family val="0"/>
      </rPr>
      <t>оборуд.д/мини-технопарка</t>
    </r>
  </si>
  <si>
    <r>
      <t xml:space="preserve">ИП Новиков Р.В.     </t>
    </r>
    <r>
      <rPr>
        <sz val="7"/>
        <rFont val="Arial Cyr"/>
        <family val="0"/>
      </rPr>
      <t>07090210020110244                       изв.412  г/к 305      рециркул.д/ ППЭ</t>
    </r>
  </si>
  <si>
    <r>
      <t xml:space="preserve">Интеркомплекс </t>
    </r>
    <r>
      <rPr>
        <sz val="7"/>
        <rFont val="Arial Cyr"/>
        <family val="0"/>
      </rPr>
      <t>07002021Е151690244</t>
    </r>
    <r>
      <rPr>
        <sz val="8"/>
        <rFont val="Arial Cyr"/>
        <family val="0"/>
      </rPr>
      <t xml:space="preserve">  изв.426 г/к 8074  мебель д/ТР</t>
    </r>
  </si>
  <si>
    <r>
      <t xml:space="preserve">ЮДЖИКС-СЕРВИС </t>
    </r>
    <r>
      <rPr>
        <sz val="7"/>
        <rFont val="Arial Cyr"/>
        <family val="0"/>
      </rPr>
      <t>0702021Е151690244</t>
    </r>
    <r>
      <rPr>
        <sz val="8"/>
        <rFont val="Arial Cyr"/>
        <family val="0"/>
      </rPr>
      <t xml:space="preserve">  изв.437  г/к 7270   пластик д/3-D принтера</t>
    </r>
  </si>
  <si>
    <t>СЕАЛ УРАЛ          0702021Е151690244   оборуд.д/каб.технол. ТР            изв.539 г/к8670</t>
  </si>
  <si>
    <r>
      <rPr>
        <sz val="7"/>
        <rFont val="Arial Cyr"/>
        <family val="0"/>
      </rPr>
      <t>07002021Е151690244</t>
    </r>
    <r>
      <rPr>
        <sz val="8"/>
        <rFont val="Arial Cyr"/>
        <family val="0"/>
      </rPr>
      <t xml:space="preserve">  изв.539  г/к 8670  оборуд.д/каб.технол. ТР</t>
    </r>
  </si>
  <si>
    <r>
      <t xml:space="preserve">ООО ВОЛГА ДОКУМЕНТ     </t>
    </r>
    <r>
      <rPr>
        <sz val="7"/>
        <rFont val="Arial Cyr"/>
        <family val="0"/>
      </rPr>
      <t>0709021Е452100244                       изв.572  г/к 8432    МФУ для ЦОС</t>
    </r>
  </si>
  <si>
    <t>ИП Иванов А.В.         0702021Е151690244  медиазона  ТР            изв.584 г/к 6978</t>
  </si>
  <si>
    <t>ШКОЛЬНЫЙ МИР        0702021Е151690244    МФУ ТР                                                     изв.551  г/к 8427</t>
  </si>
  <si>
    <t>АЛЬТЕР-М       0702021Е151690244       квадрокоптеры  ТР      изв.562  г/к 6973</t>
  </si>
  <si>
    <t>АЛЬТЕР-М       0702021Е151690244      ноутбуки  ТР      изв.595  г/к 8414</t>
  </si>
  <si>
    <t>РОБОКИНЕТИКА          0702021Е151690244   3-D принтеры            изв.615 г/к 6984 от 18.05.20</t>
  </si>
  <si>
    <t>ООО НТЦ      0702021Е151690244    оборуд.д/ОБЖ        изв.638  г/к 7232 от 18.05.20</t>
  </si>
  <si>
    <r>
      <t xml:space="preserve">ИП Котлова Е.Ф.     </t>
    </r>
    <r>
      <rPr>
        <sz val="7"/>
        <rFont val="Arial Cyr"/>
        <family val="0"/>
      </rPr>
      <t>07094330024980244                       изв.627  г/к 399 от 27.08.20   рециркуляторы</t>
    </r>
  </si>
  <si>
    <r>
      <t xml:space="preserve">Европ.телекомм.     </t>
    </r>
    <r>
      <rPr>
        <sz val="7"/>
        <rFont val="Arial Cyr"/>
        <family val="0"/>
      </rPr>
      <t xml:space="preserve">07090240020180244                       изв.477  г/к 5062   </t>
    </r>
    <r>
      <rPr>
        <b/>
        <sz val="7"/>
        <rFont val="Arial Cyr"/>
        <family val="0"/>
      </rPr>
      <t>оборуд.д/мини-технопарка</t>
    </r>
  </si>
  <si>
    <t>пр.1783от 11.09.20</t>
  </si>
  <si>
    <t>пр.2183 10.11.2020</t>
  </si>
  <si>
    <t>ё</t>
  </si>
  <si>
    <t>КОСГУ 346</t>
  </si>
  <si>
    <t>пр.2183 10.11.20</t>
  </si>
  <si>
    <r>
      <t xml:space="preserve">АБРИС     </t>
    </r>
    <r>
      <rPr>
        <sz val="7"/>
        <rFont val="Arial Cyr"/>
        <family val="0"/>
      </rPr>
      <t>07090210020140244      изв.682, г/к 443 от 17.11.2020</t>
    </r>
  </si>
  <si>
    <t>Просвещение  07090210020140244   изв.222, г/к 122</t>
  </si>
  <si>
    <r>
      <t xml:space="preserve">АО "Издател.технологии"      </t>
    </r>
    <r>
      <rPr>
        <sz val="7"/>
        <rFont val="Arial Cyr"/>
        <family val="0"/>
      </rPr>
      <t xml:space="preserve"> 01133940692795244</t>
    </r>
    <r>
      <rPr>
        <sz val="8"/>
        <rFont val="Arial Cyr"/>
        <family val="0"/>
      </rPr>
      <t xml:space="preserve">    УМК          изв.512  письмо МОиН СО Согл.МИНФИН России 01-01-06/17-365 от 28.09.2018</t>
    </r>
  </si>
  <si>
    <r>
      <t xml:space="preserve">ЭКТИВ СКУЛ   </t>
    </r>
    <r>
      <rPr>
        <sz val="7"/>
        <rFont val="Arial Cyr"/>
        <family val="0"/>
      </rPr>
      <t>0709021Е452100244  ноутбуки (ЦОС)          изв.506 г/к8386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</si>
</sst>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sz val="6"/>
      <name val="Arial Cyr"/>
      <family val="0"/>
    </font>
    <font>
      <u val="single"/>
      <sz val="10"/>
      <name val="Arial Cyr"/>
      <family val="0"/>
    </font>
    <font>
      <b/>
      <sz val="7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4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2" fontId="5" fillId="33" borderId="10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4" borderId="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35" borderId="13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2"/>
  <sheetViews>
    <sheetView tabSelected="1" view="pageBreakPreview" zoomScaleSheetLayoutView="100" zoomScalePageLayoutView="0" workbookViewId="0" topLeftCell="AU1">
      <selection activeCell="AV11" sqref="AV11"/>
    </sheetView>
  </sheetViews>
  <sheetFormatPr defaultColWidth="9.00390625" defaultRowHeight="12.75"/>
  <cols>
    <col min="1" max="1" width="16.00390625" style="0" customWidth="1"/>
    <col min="2" max="2" width="12.875" style="0" customWidth="1"/>
    <col min="3" max="3" width="11.375" style="0" customWidth="1"/>
    <col min="4" max="4" width="13.625" style="0" customWidth="1"/>
    <col min="5" max="5" width="11.125" style="0" customWidth="1"/>
    <col min="6" max="6" width="10.875" style="0" customWidth="1"/>
    <col min="7" max="7" width="10.125" style="0" customWidth="1"/>
    <col min="8" max="8" width="10.875" style="0" customWidth="1"/>
    <col min="9" max="9" width="9.375" style="0" customWidth="1"/>
    <col min="10" max="10" width="11.125" style="0" customWidth="1"/>
    <col min="11" max="11" width="12.25390625" style="0" customWidth="1"/>
    <col min="12" max="12" width="10.625" style="0" customWidth="1"/>
    <col min="13" max="13" width="11.75390625" style="0" customWidth="1"/>
    <col min="14" max="14" width="10.875" style="0" customWidth="1"/>
    <col min="15" max="15" width="12.625" style="0" customWidth="1"/>
    <col min="16" max="16" width="11.375" style="0" customWidth="1"/>
    <col min="17" max="17" width="10.875" style="0" customWidth="1"/>
    <col min="18" max="18" width="12.75390625" style="0" customWidth="1"/>
    <col min="19" max="19" width="12.00390625" style="0" customWidth="1"/>
    <col min="20" max="20" width="11.25390625" style="0" customWidth="1"/>
    <col min="21" max="21" width="10.125" style="0" customWidth="1"/>
    <col min="22" max="22" width="11.25390625" style="0" customWidth="1"/>
    <col min="23" max="24" width="11.00390625" style="0" customWidth="1"/>
    <col min="25" max="25" width="10.00390625" style="0" customWidth="1"/>
    <col min="26" max="26" width="10.25390625" style="0" customWidth="1"/>
    <col min="27" max="27" width="11.375" style="0" customWidth="1"/>
    <col min="28" max="28" width="11.00390625" style="0" customWidth="1"/>
    <col min="29" max="29" width="11.375" style="0" customWidth="1"/>
    <col min="30" max="30" width="10.00390625" style="0" customWidth="1"/>
    <col min="31" max="31" width="12.125" style="0" customWidth="1"/>
    <col min="32" max="32" width="10.375" style="0" customWidth="1"/>
    <col min="33" max="33" width="10.75390625" style="0" customWidth="1"/>
    <col min="34" max="34" width="11.00390625" style="0" customWidth="1"/>
    <col min="35" max="35" width="11.125" style="0" customWidth="1"/>
    <col min="36" max="36" width="10.75390625" style="0" customWidth="1"/>
    <col min="37" max="37" width="12.125" style="0" customWidth="1"/>
    <col min="38" max="38" width="10.875" style="0" customWidth="1"/>
    <col min="39" max="40" width="9.875" style="0" customWidth="1"/>
    <col min="41" max="41" width="10.25390625" style="0" customWidth="1"/>
    <col min="42" max="42" width="11.875" style="0" customWidth="1"/>
    <col min="43" max="43" width="10.375" style="0" customWidth="1"/>
    <col min="44" max="44" width="12.00390625" style="0" customWidth="1"/>
    <col min="45" max="45" width="12.625" style="0" customWidth="1"/>
    <col min="46" max="46" width="11.625" style="0" customWidth="1"/>
    <col min="47" max="47" width="14.25390625" style="0" customWidth="1"/>
    <col min="48" max="48" width="16.00390625" style="0" customWidth="1"/>
    <col min="49" max="49" width="12.375" style="0" customWidth="1"/>
    <col min="50" max="50" width="10.375" style="0" customWidth="1"/>
    <col min="51" max="51" width="10.625" style="0" customWidth="1"/>
    <col min="52" max="52" width="10.875" style="0" customWidth="1"/>
    <col min="53" max="53" width="11.25390625" style="0" customWidth="1"/>
    <col min="54" max="54" width="9.125" style="0" customWidth="1"/>
  </cols>
  <sheetData>
    <row r="1" spans="1:48" ht="12.75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ht="12.75">
      <c r="A2" s="29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9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49" t="s">
        <v>88</v>
      </c>
    </row>
    <row r="4" spans="1:53" ht="12.75" customHeight="1">
      <c r="A4" s="69" t="s">
        <v>0</v>
      </c>
      <c r="B4" s="71" t="s">
        <v>46</v>
      </c>
      <c r="C4" s="71" t="s">
        <v>48</v>
      </c>
      <c r="D4" s="62" t="s">
        <v>91</v>
      </c>
      <c r="E4" s="60" t="s">
        <v>52</v>
      </c>
      <c r="F4" s="60" t="s">
        <v>51</v>
      </c>
      <c r="G4" s="60" t="s">
        <v>55</v>
      </c>
      <c r="H4" s="60" t="s">
        <v>54</v>
      </c>
      <c r="I4" s="60" t="s">
        <v>53</v>
      </c>
      <c r="J4" s="60" t="s">
        <v>90</v>
      </c>
      <c r="K4" s="60" t="s">
        <v>47</v>
      </c>
      <c r="L4" s="60" t="s">
        <v>49</v>
      </c>
      <c r="M4" s="60" t="s">
        <v>50</v>
      </c>
      <c r="N4" s="60" t="s">
        <v>56</v>
      </c>
      <c r="O4" s="77" t="s">
        <v>1</v>
      </c>
      <c r="P4" s="54" t="s">
        <v>68</v>
      </c>
      <c r="Q4" s="54" t="s">
        <v>69</v>
      </c>
      <c r="R4" s="54" t="s">
        <v>70</v>
      </c>
      <c r="S4" s="54" t="s">
        <v>84</v>
      </c>
      <c r="T4" s="60" t="s">
        <v>83</v>
      </c>
      <c r="U4" s="60" t="s">
        <v>71</v>
      </c>
      <c r="V4" s="60" t="s">
        <v>40</v>
      </c>
      <c r="W4" s="60" t="s">
        <v>41</v>
      </c>
      <c r="X4" s="56" t="s">
        <v>44</v>
      </c>
      <c r="Y4" s="56" t="s">
        <v>72</v>
      </c>
      <c r="Z4" s="56" t="s">
        <v>74</v>
      </c>
      <c r="AA4" s="56" t="s">
        <v>77</v>
      </c>
      <c r="AB4" s="56" t="s">
        <v>78</v>
      </c>
      <c r="AC4" s="56" t="s">
        <v>79</v>
      </c>
      <c r="AD4" s="56" t="s">
        <v>80</v>
      </c>
      <c r="AE4" s="56" t="s">
        <v>82</v>
      </c>
      <c r="AF4" s="56" t="s">
        <v>81</v>
      </c>
      <c r="AG4" s="54" t="s">
        <v>76</v>
      </c>
      <c r="AH4" s="54" t="s">
        <v>58</v>
      </c>
      <c r="AI4" s="60" t="s">
        <v>93</v>
      </c>
      <c r="AJ4" s="60" t="s">
        <v>67</v>
      </c>
      <c r="AK4" s="54" t="s">
        <v>66</v>
      </c>
      <c r="AL4" s="60" t="s">
        <v>65</v>
      </c>
      <c r="AM4" s="60" t="s">
        <v>64</v>
      </c>
      <c r="AN4" s="60" t="s">
        <v>63</v>
      </c>
      <c r="AO4" s="60" t="s">
        <v>62</v>
      </c>
      <c r="AP4" s="54" t="s">
        <v>61</v>
      </c>
      <c r="AQ4" s="60" t="s">
        <v>60</v>
      </c>
      <c r="AR4" s="62" t="s">
        <v>42</v>
      </c>
      <c r="AS4" s="75" t="s">
        <v>43</v>
      </c>
      <c r="AT4" s="58" t="s">
        <v>45</v>
      </c>
      <c r="AU4" s="60" t="s">
        <v>35</v>
      </c>
      <c r="AV4" s="73" t="s">
        <v>36</v>
      </c>
      <c r="AW4" s="65" t="s">
        <v>73</v>
      </c>
      <c r="AX4" s="65" t="s">
        <v>75</v>
      </c>
      <c r="AY4" s="60" t="s">
        <v>59</v>
      </c>
      <c r="AZ4" s="81" t="s">
        <v>92</v>
      </c>
      <c r="BA4" s="79" t="s">
        <v>37</v>
      </c>
    </row>
    <row r="5" spans="1:53" ht="128.25" customHeight="1">
      <c r="A5" s="70"/>
      <c r="B5" s="72"/>
      <c r="C5" s="72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78"/>
      <c r="P5" s="55"/>
      <c r="Q5" s="55"/>
      <c r="R5" s="55"/>
      <c r="S5" s="55"/>
      <c r="T5" s="61"/>
      <c r="U5" s="61"/>
      <c r="V5" s="61"/>
      <c r="W5" s="61"/>
      <c r="X5" s="57"/>
      <c r="Y5" s="57"/>
      <c r="Z5" s="57"/>
      <c r="AA5" s="57"/>
      <c r="AB5" s="57"/>
      <c r="AC5" s="57"/>
      <c r="AD5" s="57"/>
      <c r="AE5" s="57"/>
      <c r="AF5" s="57"/>
      <c r="AG5" s="55"/>
      <c r="AH5" s="55"/>
      <c r="AI5" s="61"/>
      <c r="AJ5" s="61"/>
      <c r="AK5" s="55"/>
      <c r="AL5" s="61"/>
      <c r="AM5" s="61"/>
      <c r="AN5" s="61"/>
      <c r="AO5" s="61"/>
      <c r="AP5" s="55"/>
      <c r="AQ5" s="61"/>
      <c r="AR5" s="63"/>
      <c r="AS5" s="76"/>
      <c r="AT5" s="59"/>
      <c r="AU5" s="64"/>
      <c r="AV5" s="74"/>
      <c r="AW5" s="66"/>
      <c r="AX5" s="66"/>
      <c r="AY5" s="61"/>
      <c r="AZ5" s="82"/>
      <c r="BA5" s="80"/>
    </row>
    <row r="6" spans="1:53" ht="12.75">
      <c r="A6" s="1" t="s">
        <v>2</v>
      </c>
      <c r="B6" s="2">
        <v>89009</v>
      </c>
      <c r="C6" s="2">
        <v>16560</v>
      </c>
      <c r="D6" s="2">
        <v>263259.04</v>
      </c>
      <c r="E6" s="2">
        <v>19360</v>
      </c>
      <c r="F6" s="2"/>
      <c r="G6" s="3"/>
      <c r="H6" s="3"/>
      <c r="I6" s="2"/>
      <c r="J6" s="2">
        <v>8745.06</v>
      </c>
      <c r="K6" s="2">
        <v>21750</v>
      </c>
      <c r="L6" s="3"/>
      <c r="M6" s="2"/>
      <c r="N6" s="2">
        <v>11325</v>
      </c>
      <c r="O6" s="10">
        <f aca="true" t="shared" si="0" ref="O6:O37">SUM(B6:N6)</f>
        <v>430008.1</v>
      </c>
      <c r="P6" s="38"/>
      <c r="Q6" s="2"/>
      <c r="R6" s="3"/>
      <c r="S6" s="3"/>
      <c r="T6" s="3">
        <v>21995</v>
      </c>
      <c r="U6" s="2">
        <v>111945.15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>
        <v>10669.77</v>
      </c>
      <c r="AI6" s="3">
        <v>167548.3</v>
      </c>
      <c r="AJ6" s="2">
        <v>180159.45</v>
      </c>
      <c r="AK6" s="2">
        <v>152481.36</v>
      </c>
      <c r="AL6" s="2">
        <v>170250.7</v>
      </c>
      <c r="AM6" s="2">
        <v>170250.7</v>
      </c>
      <c r="AN6" s="2">
        <v>110290</v>
      </c>
      <c r="AO6" s="2">
        <v>170250.7</v>
      </c>
      <c r="AP6" s="2">
        <v>152524.38</v>
      </c>
      <c r="AQ6" s="2">
        <v>170250.7</v>
      </c>
      <c r="AR6" s="2"/>
      <c r="AS6" s="2">
        <v>807105.36</v>
      </c>
      <c r="AT6" s="2"/>
      <c r="AU6" s="2">
        <f aca="true" t="shared" si="1" ref="AU6:AU38">SUM(P6:AT6)</f>
        <v>2395721.57</v>
      </c>
      <c r="AV6" s="3">
        <f aca="true" t="shared" si="2" ref="AV6:AV37">SUM(O6+AU6)</f>
        <v>2825729.67</v>
      </c>
      <c r="AW6" s="35"/>
      <c r="AX6" s="36"/>
      <c r="AY6" s="36">
        <v>12555</v>
      </c>
      <c r="AZ6" s="36"/>
      <c r="BA6" s="3">
        <f>SUM(AW6:AZ6)</f>
        <v>12555</v>
      </c>
    </row>
    <row r="7" spans="1:53" ht="12.75">
      <c r="A7" s="1" t="s">
        <v>3</v>
      </c>
      <c r="B7" s="2">
        <v>60491</v>
      </c>
      <c r="C7" s="2"/>
      <c r="D7" s="2">
        <v>546217.43</v>
      </c>
      <c r="E7" s="2"/>
      <c r="F7" s="2"/>
      <c r="G7" s="3"/>
      <c r="H7" s="3"/>
      <c r="I7" s="2"/>
      <c r="J7" s="2">
        <v>11026.38</v>
      </c>
      <c r="K7" s="2">
        <v>18601</v>
      </c>
      <c r="L7" s="3"/>
      <c r="M7" s="2"/>
      <c r="N7" s="2"/>
      <c r="O7" s="4">
        <f t="shared" si="0"/>
        <v>636335.81</v>
      </c>
      <c r="P7" s="38">
        <v>394189</v>
      </c>
      <c r="Q7" s="2">
        <v>364008</v>
      </c>
      <c r="R7" s="3">
        <v>596946.42</v>
      </c>
      <c r="S7" s="3">
        <v>588959</v>
      </c>
      <c r="T7" s="3">
        <v>87980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>
        <f t="shared" si="1"/>
        <v>2032082.42</v>
      </c>
      <c r="AV7" s="3">
        <f t="shared" si="2"/>
        <v>2668418.23</v>
      </c>
      <c r="AW7" s="35"/>
      <c r="AX7" s="36"/>
      <c r="AY7" s="36"/>
      <c r="AZ7" s="36"/>
      <c r="BA7" s="3">
        <f aca="true" t="shared" si="3" ref="BA7:BA39">SUM(AW7:AZ7)</f>
        <v>0</v>
      </c>
    </row>
    <row r="8" spans="1:53" ht="12.75">
      <c r="A8" s="1" t="s">
        <v>4</v>
      </c>
      <c r="B8" s="2">
        <v>22608</v>
      </c>
      <c r="C8" s="2"/>
      <c r="D8" s="3">
        <v>1125675.87</v>
      </c>
      <c r="E8" s="2"/>
      <c r="F8" s="2"/>
      <c r="G8" s="3"/>
      <c r="H8" s="3"/>
      <c r="I8" s="2"/>
      <c r="J8" s="2">
        <v>13687.92</v>
      </c>
      <c r="K8" s="2">
        <v>24235</v>
      </c>
      <c r="L8" s="3">
        <v>27641.95</v>
      </c>
      <c r="M8" s="2"/>
      <c r="N8" s="2"/>
      <c r="O8" s="4">
        <f t="shared" si="0"/>
        <v>1213848.74</v>
      </c>
      <c r="P8" s="38"/>
      <c r="Q8" s="2"/>
      <c r="R8" s="15"/>
      <c r="S8" s="15"/>
      <c r="T8" s="3">
        <v>65985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>
        <f t="shared" si="1"/>
        <v>65985</v>
      </c>
      <c r="AV8" s="3">
        <f t="shared" si="2"/>
        <v>1279833.74</v>
      </c>
      <c r="AW8" s="35"/>
      <c r="AX8" s="36"/>
      <c r="AY8" s="36"/>
      <c r="AZ8" s="36"/>
      <c r="BA8" s="3">
        <f t="shared" si="3"/>
        <v>0</v>
      </c>
    </row>
    <row r="9" spans="1:53" ht="12.75">
      <c r="A9" s="1" t="s">
        <v>5</v>
      </c>
      <c r="B9" s="15"/>
      <c r="C9" s="15"/>
      <c r="D9" s="3">
        <v>99026.4</v>
      </c>
      <c r="E9" s="2"/>
      <c r="F9" s="2"/>
      <c r="G9" s="3"/>
      <c r="H9" s="3"/>
      <c r="I9" s="6"/>
      <c r="J9" s="6"/>
      <c r="K9" s="2"/>
      <c r="L9" s="3"/>
      <c r="M9" s="2"/>
      <c r="N9" s="2"/>
      <c r="O9" s="4">
        <f t="shared" si="0"/>
        <v>99026.4</v>
      </c>
      <c r="P9" s="38"/>
      <c r="Q9" s="2"/>
      <c r="R9" s="3"/>
      <c r="S9" s="3"/>
      <c r="T9" s="3">
        <v>21995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>
        <f t="shared" si="1"/>
        <v>21995</v>
      </c>
      <c r="AV9" s="3">
        <f t="shared" si="2"/>
        <v>121021.4</v>
      </c>
      <c r="AW9" s="35"/>
      <c r="AX9" s="36"/>
      <c r="AY9" s="36"/>
      <c r="AZ9" s="36"/>
      <c r="BA9" s="3">
        <f t="shared" si="3"/>
        <v>0</v>
      </c>
    </row>
    <row r="10" spans="1:53" ht="12.75">
      <c r="A10" s="1" t="s">
        <v>6</v>
      </c>
      <c r="B10" s="2">
        <v>4100</v>
      </c>
      <c r="C10" s="2"/>
      <c r="D10" s="2">
        <v>157825.69</v>
      </c>
      <c r="E10" s="2"/>
      <c r="F10" s="2"/>
      <c r="G10" s="3"/>
      <c r="H10" s="3"/>
      <c r="I10" s="3">
        <v>485</v>
      </c>
      <c r="J10" s="3"/>
      <c r="K10" s="2">
        <v>7670</v>
      </c>
      <c r="L10" s="3"/>
      <c r="M10" s="2"/>
      <c r="N10" s="2">
        <v>8010</v>
      </c>
      <c r="O10" s="4">
        <f t="shared" si="0"/>
        <v>178090.69</v>
      </c>
      <c r="P10" s="38"/>
      <c r="Q10" s="2"/>
      <c r="R10" s="3"/>
      <c r="S10" s="3"/>
      <c r="T10" s="3">
        <v>21995</v>
      </c>
      <c r="U10" s="2"/>
      <c r="V10" s="2">
        <v>83310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>
        <f t="shared" si="1"/>
        <v>105305</v>
      </c>
      <c r="AV10" s="3">
        <f t="shared" si="2"/>
        <v>283395.69</v>
      </c>
      <c r="AW10" s="35"/>
      <c r="AX10" s="36"/>
      <c r="AY10" s="36"/>
      <c r="AZ10" s="36"/>
      <c r="BA10" s="3">
        <f t="shared" si="3"/>
        <v>0</v>
      </c>
    </row>
    <row r="11" spans="1:53" ht="12.75">
      <c r="A11" s="1" t="s">
        <v>7</v>
      </c>
      <c r="B11" s="2">
        <v>65977</v>
      </c>
      <c r="C11" s="2"/>
      <c r="D11" s="2">
        <v>348390.68</v>
      </c>
      <c r="E11" s="2">
        <v>2310</v>
      </c>
      <c r="F11" s="2"/>
      <c r="G11" s="3"/>
      <c r="H11" s="3"/>
      <c r="I11" s="2"/>
      <c r="J11" s="2">
        <v>8364.84</v>
      </c>
      <c r="K11" s="2"/>
      <c r="L11" s="3">
        <v>31590.8</v>
      </c>
      <c r="M11" s="2"/>
      <c r="N11" s="2">
        <v>5410</v>
      </c>
      <c r="O11" s="4">
        <f t="shared" si="0"/>
        <v>462043.32</v>
      </c>
      <c r="P11" s="38"/>
      <c r="Q11" s="2"/>
      <c r="R11" s="3"/>
      <c r="S11" s="3"/>
      <c r="T11" s="3">
        <v>65985</v>
      </c>
      <c r="U11" s="2"/>
      <c r="V11" s="2">
        <v>55540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>
        <f t="shared" si="1"/>
        <v>121525</v>
      </c>
      <c r="AV11" s="3">
        <f t="shared" si="2"/>
        <v>583568.3200000001</v>
      </c>
      <c r="AW11" s="35"/>
      <c r="AX11" s="36"/>
      <c r="AY11" s="36"/>
      <c r="AZ11" s="36">
        <v>22796.04</v>
      </c>
      <c r="BA11" s="3">
        <f t="shared" si="3"/>
        <v>22796.04</v>
      </c>
    </row>
    <row r="12" spans="1:53" ht="12.75">
      <c r="A12" s="1" t="s">
        <v>8</v>
      </c>
      <c r="B12" s="2">
        <v>33052</v>
      </c>
      <c r="C12" s="2"/>
      <c r="D12" s="2">
        <v>524196.2</v>
      </c>
      <c r="E12" s="2"/>
      <c r="F12" s="2"/>
      <c r="G12" s="3"/>
      <c r="H12" s="3"/>
      <c r="I12" s="2"/>
      <c r="J12" s="2">
        <v>9125.28</v>
      </c>
      <c r="K12" s="2">
        <v>41455</v>
      </c>
      <c r="L12" s="3">
        <v>13642.75</v>
      </c>
      <c r="M12" s="2"/>
      <c r="N12" s="2"/>
      <c r="O12" s="4">
        <f t="shared" si="0"/>
        <v>621471.23</v>
      </c>
      <c r="P12" s="38"/>
      <c r="Q12" s="2"/>
      <c r="R12" s="3"/>
      <c r="S12" s="3"/>
      <c r="T12" s="3">
        <v>65985</v>
      </c>
      <c r="U12" s="2"/>
      <c r="V12" s="2">
        <v>27770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>
        <f t="shared" si="1"/>
        <v>93755</v>
      </c>
      <c r="AV12" s="3">
        <f>SUM(O12+AU12)</f>
        <v>715226.23</v>
      </c>
      <c r="AW12" s="35"/>
      <c r="AX12" s="36"/>
      <c r="AY12" s="36"/>
      <c r="AZ12" s="36"/>
      <c r="BA12" s="3">
        <f t="shared" si="3"/>
        <v>0</v>
      </c>
    </row>
    <row r="13" spans="1:53" ht="12.75">
      <c r="A13" s="1" t="s">
        <v>9</v>
      </c>
      <c r="B13" s="2">
        <v>31867</v>
      </c>
      <c r="C13" s="2"/>
      <c r="D13" s="2">
        <v>263836.87</v>
      </c>
      <c r="E13" s="2">
        <v>11792</v>
      </c>
      <c r="F13" s="2"/>
      <c r="G13" s="3"/>
      <c r="H13" s="3"/>
      <c r="I13" s="2"/>
      <c r="J13" s="2">
        <v>4562.64</v>
      </c>
      <c r="K13" s="2">
        <v>15000</v>
      </c>
      <c r="L13" s="3">
        <v>26062.41</v>
      </c>
      <c r="M13" s="6"/>
      <c r="N13" s="2">
        <v>9881</v>
      </c>
      <c r="O13" s="4">
        <f t="shared" si="0"/>
        <v>363001.92</v>
      </c>
      <c r="P13" s="38"/>
      <c r="Q13" s="2"/>
      <c r="R13" s="3"/>
      <c r="S13" s="3"/>
      <c r="T13" s="3">
        <v>65985</v>
      </c>
      <c r="U13" s="2"/>
      <c r="V13" s="2"/>
      <c r="W13" s="2"/>
      <c r="X13" s="2">
        <v>7560.66</v>
      </c>
      <c r="Y13" s="2">
        <v>76073.81</v>
      </c>
      <c r="Z13" s="2">
        <v>28923.84</v>
      </c>
      <c r="AA13" s="2">
        <v>106486.44</v>
      </c>
      <c r="AB13" s="2">
        <v>376771.49</v>
      </c>
      <c r="AC13" s="2">
        <v>191430.35</v>
      </c>
      <c r="AD13" s="2">
        <v>88159.95</v>
      </c>
      <c r="AE13" s="2">
        <v>46978.33</v>
      </c>
      <c r="AF13" s="2">
        <v>109731.8</v>
      </c>
      <c r="AG13" s="2"/>
      <c r="AH13" s="3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>
        <f t="shared" si="1"/>
        <v>1098101.67</v>
      </c>
      <c r="AV13" s="3">
        <f t="shared" si="2"/>
        <v>1461103.5899999999</v>
      </c>
      <c r="AW13" s="35">
        <v>5471.6</v>
      </c>
      <c r="AX13" s="36">
        <v>5245.38</v>
      </c>
      <c r="AY13" s="36"/>
      <c r="AZ13" s="36">
        <v>22796.04</v>
      </c>
      <c r="BA13" s="3">
        <f t="shared" si="3"/>
        <v>33513.020000000004</v>
      </c>
    </row>
    <row r="14" spans="1:53" ht="12.75">
      <c r="A14" s="1" t="s">
        <v>10</v>
      </c>
      <c r="B14" s="2"/>
      <c r="C14" s="2"/>
      <c r="D14" s="2">
        <v>104178.47</v>
      </c>
      <c r="E14" s="2"/>
      <c r="F14" s="2"/>
      <c r="G14" s="3"/>
      <c r="H14" s="3"/>
      <c r="I14" s="2"/>
      <c r="J14" s="2"/>
      <c r="K14" s="2">
        <v>1500</v>
      </c>
      <c r="L14" s="3"/>
      <c r="M14" s="2"/>
      <c r="N14" s="15"/>
      <c r="O14" s="4">
        <f t="shared" si="0"/>
        <v>105678.47</v>
      </c>
      <c r="P14" s="38"/>
      <c r="Q14" s="2"/>
      <c r="R14" s="3"/>
      <c r="S14" s="3"/>
      <c r="T14" s="3">
        <v>43990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>
        <f t="shared" si="1"/>
        <v>43990</v>
      </c>
      <c r="AV14" s="3">
        <f t="shared" si="2"/>
        <v>149668.47</v>
      </c>
      <c r="AW14" s="35"/>
      <c r="AX14" s="36"/>
      <c r="AY14" s="36"/>
      <c r="AZ14" s="36"/>
      <c r="BA14" s="3">
        <f t="shared" si="3"/>
        <v>0</v>
      </c>
    </row>
    <row r="15" spans="1:53" ht="12.75">
      <c r="A15" s="1" t="s">
        <v>11</v>
      </c>
      <c r="B15" s="2">
        <v>39115</v>
      </c>
      <c r="C15" s="2"/>
      <c r="D15" s="3">
        <v>441354.98</v>
      </c>
      <c r="E15" s="2">
        <v>8184</v>
      </c>
      <c r="F15" s="2"/>
      <c r="G15" s="3">
        <v>6224</v>
      </c>
      <c r="H15" s="3"/>
      <c r="I15" s="6"/>
      <c r="J15" s="3">
        <v>19771.44</v>
      </c>
      <c r="K15" s="2"/>
      <c r="L15" s="3">
        <v>105040.78</v>
      </c>
      <c r="M15" s="6"/>
      <c r="N15" s="2"/>
      <c r="O15" s="10">
        <f t="shared" si="0"/>
        <v>619690.2</v>
      </c>
      <c r="P15" s="38"/>
      <c r="Q15" s="2"/>
      <c r="R15" s="3"/>
      <c r="S15" s="3"/>
      <c r="T15" s="3">
        <v>65985</v>
      </c>
      <c r="U15" s="2">
        <v>67167.09</v>
      </c>
      <c r="V15" s="2"/>
      <c r="W15" s="2"/>
      <c r="X15" s="2">
        <v>7560.66</v>
      </c>
      <c r="Y15" s="2">
        <v>76073.81</v>
      </c>
      <c r="Z15" s="3">
        <v>28932.2</v>
      </c>
      <c r="AA15" s="2">
        <v>106486.97</v>
      </c>
      <c r="AB15" s="2">
        <v>376771.49</v>
      </c>
      <c r="AC15" s="2">
        <v>191430.35</v>
      </c>
      <c r="AD15" s="2">
        <v>88159.95</v>
      </c>
      <c r="AE15" s="2">
        <v>47146.87</v>
      </c>
      <c r="AF15" s="2">
        <v>109731.8</v>
      </c>
      <c r="AG15" s="2"/>
      <c r="AH15" s="3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>
        <f t="shared" si="1"/>
        <v>1165446.19</v>
      </c>
      <c r="AV15" s="3">
        <f t="shared" si="2"/>
        <v>1785136.39</v>
      </c>
      <c r="AW15" s="35">
        <v>5462.4</v>
      </c>
      <c r="AX15" s="36">
        <v>5245.38</v>
      </c>
      <c r="AY15" s="36">
        <v>12555</v>
      </c>
      <c r="AZ15" s="36"/>
      <c r="BA15" s="3">
        <f t="shared" si="3"/>
        <v>23262.78</v>
      </c>
    </row>
    <row r="16" spans="1:53" ht="12.75">
      <c r="A16" s="1" t="s">
        <v>12</v>
      </c>
      <c r="B16" s="2"/>
      <c r="C16" s="2"/>
      <c r="D16" s="2">
        <v>141787.58</v>
      </c>
      <c r="E16" s="2"/>
      <c r="F16" s="2"/>
      <c r="G16" s="3"/>
      <c r="H16" s="3"/>
      <c r="I16" s="2"/>
      <c r="J16" s="2"/>
      <c r="K16" s="2">
        <v>3760</v>
      </c>
      <c r="L16" s="3"/>
      <c r="M16" s="2"/>
      <c r="N16" s="2">
        <v>10830</v>
      </c>
      <c r="O16" s="4">
        <f t="shared" si="0"/>
        <v>156377.58</v>
      </c>
      <c r="P16" s="38"/>
      <c r="Q16" s="2"/>
      <c r="R16" s="3"/>
      <c r="S16" s="3"/>
      <c r="T16" s="3">
        <v>21995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>
        <f t="shared" si="1"/>
        <v>21995</v>
      </c>
      <c r="AV16" s="3">
        <f t="shared" si="2"/>
        <v>178372.58</v>
      </c>
      <c r="AW16" s="35"/>
      <c r="AX16" s="36"/>
      <c r="AY16" s="36"/>
      <c r="AZ16" s="36"/>
      <c r="BA16" s="3">
        <f t="shared" si="3"/>
        <v>0</v>
      </c>
    </row>
    <row r="17" spans="1:53" ht="12.75">
      <c r="A17" s="1" t="s">
        <v>13</v>
      </c>
      <c r="B17" s="2">
        <v>25650</v>
      </c>
      <c r="C17" s="2"/>
      <c r="D17" s="2">
        <v>766798.12</v>
      </c>
      <c r="E17" s="2">
        <v>8800</v>
      </c>
      <c r="F17" s="2">
        <v>6050</v>
      </c>
      <c r="G17" s="3">
        <v>4668</v>
      </c>
      <c r="H17" s="3"/>
      <c r="I17" s="2"/>
      <c r="J17" s="2">
        <v>7984.62</v>
      </c>
      <c r="K17" s="2">
        <v>70870</v>
      </c>
      <c r="L17" s="3">
        <v>15795.4</v>
      </c>
      <c r="M17" s="2"/>
      <c r="N17" s="2">
        <v>8736</v>
      </c>
      <c r="O17" s="4">
        <f t="shared" si="0"/>
        <v>915352.14</v>
      </c>
      <c r="P17" s="38"/>
      <c r="Q17" s="2"/>
      <c r="R17" s="3"/>
      <c r="S17" s="3"/>
      <c r="T17" s="3">
        <v>43990</v>
      </c>
      <c r="U17" s="2"/>
      <c r="V17" s="2"/>
      <c r="W17" s="2"/>
      <c r="X17" s="2">
        <v>7560.66</v>
      </c>
      <c r="Y17" s="2">
        <v>76073.81</v>
      </c>
      <c r="Z17" s="3">
        <v>28932.2</v>
      </c>
      <c r="AA17" s="2">
        <v>106486.97</v>
      </c>
      <c r="AB17" s="2">
        <v>376771.49</v>
      </c>
      <c r="AC17" s="2">
        <v>191430.35</v>
      </c>
      <c r="AD17" s="2">
        <v>88159.95</v>
      </c>
      <c r="AE17" s="2">
        <v>47146.87</v>
      </c>
      <c r="AF17" s="2">
        <v>109731.8</v>
      </c>
      <c r="AG17" s="2"/>
      <c r="AH17" s="3"/>
      <c r="AI17" s="2"/>
      <c r="AJ17" s="2"/>
      <c r="AK17" s="2"/>
      <c r="AL17" s="2"/>
      <c r="AM17" s="2"/>
      <c r="AN17" s="2"/>
      <c r="AO17" s="2"/>
      <c r="AP17" s="2"/>
      <c r="AQ17" s="2"/>
      <c r="AR17" s="2">
        <v>2025000</v>
      </c>
      <c r="AS17" s="2"/>
      <c r="AT17" s="2"/>
      <c r="AU17" s="2">
        <f t="shared" si="1"/>
        <v>3101284.0999999996</v>
      </c>
      <c r="AV17" s="3">
        <f t="shared" si="2"/>
        <v>4016636.2399999998</v>
      </c>
      <c r="AW17" s="35">
        <v>5462.4</v>
      </c>
      <c r="AX17" s="36">
        <v>5245.38</v>
      </c>
      <c r="AY17" s="36"/>
      <c r="AZ17" s="36"/>
      <c r="BA17" s="3">
        <f t="shared" si="3"/>
        <v>10707.779999999999</v>
      </c>
    </row>
    <row r="18" spans="1:53" ht="12.75">
      <c r="A18" s="1" t="s">
        <v>14</v>
      </c>
      <c r="B18" s="2"/>
      <c r="C18" s="2"/>
      <c r="D18" s="2">
        <v>206327.11</v>
      </c>
      <c r="E18" s="2"/>
      <c r="F18" s="2"/>
      <c r="G18" s="3"/>
      <c r="H18" s="3"/>
      <c r="I18" s="6"/>
      <c r="J18" s="6"/>
      <c r="K18" s="2">
        <v>10125</v>
      </c>
      <c r="L18" s="3"/>
      <c r="M18" s="2"/>
      <c r="N18" s="15">
        <v>7280</v>
      </c>
      <c r="O18" s="4">
        <f t="shared" si="0"/>
        <v>223732.11</v>
      </c>
      <c r="P18" s="38"/>
      <c r="Q18" s="2"/>
      <c r="R18" s="3"/>
      <c r="S18" s="3"/>
      <c r="T18" s="3">
        <v>21995</v>
      </c>
      <c r="U18" s="2"/>
      <c r="V18" s="2">
        <v>27770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f t="shared" si="1"/>
        <v>49765</v>
      </c>
      <c r="AV18" s="3">
        <f t="shared" si="2"/>
        <v>273497.11</v>
      </c>
      <c r="AW18" s="35"/>
      <c r="AX18" s="36"/>
      <c r="AY18" s="36"/>
      <c r="AZ18" s="36"/>
      <c r="BA18" s="3">
        <f t="shared" si="3"/>
        <v>0</v>
      </c>
    </row>
    <row r="19" spans="1:53" ht="12.75">
      <c r="A19" s="1" t="s">
        <v>15</v>
      </c>
      <c r="B19" s="15"/>
      <c r="C19" s="15"/>
      <c r="D19" s="2">
        <v>269249.09</v>
      </c>
      <c r="E19" s="2"/>
      <c r="F19" s="2"/>
      <c r="G19" s="3"/>
      <c r="H19" s="3"/>
      <c r="I19" s="2"/>
      <c r="J19" s="2"/>
      <c r="K19" s="2"/>
      <c r="L19" s="3">
        <v>34898.22</v>
      </c>
      <c r="M19" s="3"/>
      <c r="N19" s="2">
        <v>16430</v>
      </c>
      <c r="O19" s="4">
        <f t="shared" si="0"/>
        <v>320577.31000000006</v>
      </c>
      <c r="P19" s="38"/>
      <c r="Q19" s="2"/>
      <c r="R19" s="3"/>
      <c r="S19" s="3"/>
      <c r="T19" s="3"/>
      <c r="U19" s="2"/>
      <c r="V19" s="2">
        <v>27770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>
        <f t="shared" si="1"/>
        <v>27770</v>
      </c>
      <c r="AV19" s="3">
        <f t="shared" si="2"/>
        <v>348347.31000000006</v>
      </c>
      <c r="AW19" s="35"/>
      <c r="AX19" s="36"/>
      <c r="AY19" s="36"/>
      <c r="AZ19" s="36">
        <v>14325.13</v>
      </c>
      <c r="BA19" s="3">
        <f t="shared" si="3"/>
        <v>14325.13</v>
      </c>
    </row>
    <row r="20" spans="1:53" ht="12.75">
      <c r="A20" s="1" t="s">
        <v>57</v>
      </c>
      <c r="B20" s="3"/>
      <c r="C20" s="3"/>
      <c r="D20" s="2"/>
      <c r="E20" s="2"/>
      <c r="F20" s="2"/>
      <c r="G20" s="3"/>
      <c r="H20" s="3"/>
      <c r="I20" s="2"/>
      <c r="J20" s="2"/>
      <c r="K20" s="2"/>
      <c r="L20" s="3"/>
      <c r="M20" s="3">
        <v>168423.89</v>
      </c>
      <c r="N20" s="2"/>
      <c r="O20" s="4">
        <f t="shared" si="0"/>
        <v>168423.89</v>
      </c>
      <c r="P20" s="38"/>
      <c r="Q20" s="2"/>
      <c r="R20" s="3"/>
      <c r="S20" s="3"/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>
        <f t="shared" si="1"/>
        <v>0</v>
      </c>
      <c r="AV20" s="3">
        <f t="shared" si="2"/>
        <v>168423.89</v>
      </c>
      <c r="AW20" s="35"/>
      <c r="AX20" s="36"/>
      <c r="AY20" s="36"/>
      <c r="AZ20" s="36"/>
      <c r="BA20" s="3">
        <f t="shared" si="3"/>
        <v>0</v>
      </c>
    </row>
    <row r="21" spans="1:53" ht="12.75">
      <c r="A21" s="1" t="s">
        <v>33</v>
      </c>
      <c r="B21" s="3"/>
      <c r="C21" s="3"/>
      <c r="D21" s="2"/>
      <c r="E21" s="2"/>
      <c r="F21" s="2"/>
      <c r="G21" s="3"/>
      <c r="H21" s="3"/>
      <c r="I21" s="2"/>
      <c r="J21" s="2"/>
      <c r="K21" s="2"/>
      <c r="L21" s="3"/>
      <c r="M21" s="3">
        <v>155438.64</v>
      </c>
      <c r="N21" s="2"/>
      <c r="O21" s="4">
        <f t="shared" si="0"/>
        <v>155438.64</v>
      </c>
      <c r="P21" s="38"/>
      <c r="Q21" s="2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f t="shared" si="1"/>
        <v>0</v>
      </c>
      <c r="AV21" s="3">
        <f t="shared" si="2"/>
        <v>155438.64</v>
      </c>
      <c r="AW21" s="35"/>
      <c r="AX21" s="36"/>
      <c r="AY21" s="36"/>
      <c r="AZ21" s="36"/>
      <c r="BA21" s="3">
        <f t="shared" si="3"/>
        <v>0</v>
      </c>
    </row>
    <row r="22" spans="1:53" ht="12.75">
      <c r="A22" s="1" t="s">
        <v>16</v>
      </c>
      <c r="B22" s="15"/>
      <c r="C22" s="15"/>
      <c r="D22" s="2">
        <v>144072.28</v>
      </c>
      <c r="E22" s="2"/>
      <c r="F22" s="2"/>
      <c r="G22" s="3"/>
      <c r="H22" s="3"/>
      <c r="I22" s="6"/>
      <c r="J22" s="3">
        <v>4562.64</v>
      </c>
      <c r="K22" s="2"/>
      <c r="L22" s="3">
        <v>32761.56</v>
      </c>
      <c r="M22" s="22"/>
      <c r="N22" s="2"/>
      <c r="O22" s="4">
        <f t="shared" si="0"/>
        <v>181396.48</v>
      </c>
      <c r="P22" s="38"/>
      <c r="Q22" s="2"/>
      <c r="R22" s="3"/>
      <c r="S22" s="3"/>
      <c r="T22" s="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>
        <f t="shared" si="1"/>
        <v>0</v>
      </c>
      <c r="AV22" s="3">
        <f t="shared" si="2"/>
        <v>181396.48</v>
      </c>
      <c r="AW22" s="35"/>
      <c r="AX22" s="36"/>
      <c r="AY22" s="36"/>
      <c r="AZ22" s="36"/>
      <c r="BA22" s="3">
        <f t="shared" si="3"/>
        <v>0</v>
      </c>
    </row>
    <row r="23" spans="1:53" ht="12.75">
      <c r="A23" s="1" t="s">
        <v>17</v>
      </c>
      <c r="B23" s="2"/>
      <c r="C23" s="2"/>
      <c r="D23" s="2"/>
      <c r="E23" s="2"/>
      <c r="F23" s="2"/>
      <c r="G23" s="3"/>
      <c r="H23" s="3"/>
      <c r="I23" s="2"/>
      <c r="J23" s="2"/>
      <c r="K23" s="2"/>
      <c r="L23" s="3"/>
      <c r="M23" s="22"/>
      <c r="N23" s="2"/>
      <c r="O23" s="4">
        <f t="shared" si="0"/>
        <v>0</v>
      </c>
      <c r="P23" s="38"/>
      <c r="Q23" s="2"/>
      <c r="R23" s="3"/>
      <c r="S23" s="3"/>
      <c r="T23" s="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>
        <f t="shared" si="1"/>
        <v>0</v>
      </c>
      <c r="AV23" s="3">
        <f t="shared" si="2"/>
        <v>0</v>
      </c>
      <c r="AW23" s="35"/>
      <c r="AX23" s="36"/>
      <c r="AY23" s="36"/>
      <c r="AZ23" s="36"/>
      <c r="BA23" s="3">
        <f t="shared" si="3"/>
        <v>0</v>
      </c>
    </row>
    <row r="24" spans="1:53" ht="12.75">
      <c r="A24" s="1" t="s">
        <v>18</v>
      </c>
      <c r="B24" s="2"/>
      <c r="C24" s="2"/>
      <c r="D24" s="2"/>
      <c r="E24" s="2"/>
      <c r="F24" s="2"/>
      <c r="G24" s="3"/>
      <c r="H24" s="3"/>
      <c r="I24" s="2"/>
      <c r="J24" s="2"/>
      <c r="K24" s="2"/>
      <c r="L24" s="3"/>
      <c r="M24" s="3">
        <v>228373.75</v>
      </c>
      <c r="N24" s="2"/>
      <c r="O24" s="4">
        <f t="shared" si="0"/>
        <v>228373.75</v>
      </c>
      <c r="P24" s="38"/>
      <c r="Q24" s="2"/>
      <c r="R24" s="3"/>
      <c r="S24" s="3"/>
      <c r="T24" s="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f t="shared" si="1"/>
        <v>0</v>
      </c>
      <c r="AV24" s="3">
        <f t="shared" si="2"/>
        <v>228373.75</v>
      </c>
      <c r="AW24" s="35"/>
      <c r="AX24" s="36"/>
      <c r="AY24" s="36"/>
      <c r="AZ24" s="36"/>
      <c r="BA24" s="3">
        <f t="shared" si="3"/>
        <v>0</v>
      </c>
    </row>
    <row r="25" spans="1:53" ht="12.75">
      <c r="A25" s="1" t="s">
        <v>19</v>
      </c>
      <c r="B25" s="2"/>
      <c r="C25" s="2"/>
      <c r="D25" s="2"/>
      <c r="E25" s="2"/>
      <c r="F25" s="2"/>
      <c r="G25" s="3"/>
      <c r="H25" s="3"/>
      <c r="I25" s="2"/>
      <c r="J25" s="2"/>
      <c r="K25" s="2"/>
      <c r="L25" s="3"/>
      <c r="M25" s="3">
        <v>114382.94</v>
      </c>
      <c r="N25" s="2"/>
      <c r="O25" s="4">
        <f t="shared" si="0"/>
        <v>114382.94</v>
      </c>
      <c r="P25" s="38"/>
      <c r="Q25" s="2"/>
      <c r="R25" s="3"/>
      <c r="S25" s="3"/>
      <c r="T25" s="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f t="shared" si="1"/>
        <v>0</v>
      </c>
      <c r="AV25" s="3">
        <f t="shared" si="2"/>
        <v>114382.94</v>
      </c>
      <c r="AW25" s="35"/>
      <c r="AX25" s="36"/>
      <c r="AY25" s="36"/>
      <c r="AZ25" s="36"/>
      <c r="BA25" s="3">
        <f t="shared" si="3"/>
        <v>0</v>
      </c>
    </row>
    <row r="26" spans="1:53" ht="12.75" customHeight="1" hidden="1">
      <c r="A26" s="1" t="s">
        <v>20</v>
      </c>
      <c r="B26" s="2"/>
      <c r="C26" s="2"/>
      <c r="D26" s="2"/>
      <c r="E26" s="2"/>
      <c r="F26" s="2"/>
      <c r="G26" s="3"/>
      <c r="H26" s="3"/>
      <c r="I26" s="2"/>
      <c r="J26" s="2"/>
      <c r="K26" s="2"/>
      <c r="L26" s="3"/>
      <c r="M26" s="22"/>
      <c r="N26" s="2"/>
      <c r="O26" s="4">
        <f t="shared" si="0"/>
        <v>0</v>
      </c>
      <c r="P26" s="38"/>
      <c r="Q26" s="2"/>
      <c r="R26" s="3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f t="shared" si="1"/>
        <v>0</v>
      </c>
      <c r="AV26" s="3">
        <f t="shared" si="2"/>
        <v>0</v>
      </c>
      <c r="AW26" s="35"/>
      <c r="AX26" s="36"/>
      <c r="AY26" s="36"/>
      <c r="AZ26" s="36"/>
      <c r="BA26" s="3">
        <f t="shared" si="3"/>
        <v>0</v>
      </c>
    </row>
    <row r="27" spans="1:53" ht="12.75" customHeight="1" hidden="1">
      <c r="A27" s="1" t="s">
        <v>21</v>
      </c>
      <c r="B27" s="3"/>
      <c r="C27" s="3"/>
      <c r="D27" s="2"/>
      <c r="E27" s="2"/>
      <c r="F27" s="2"/>
      <c r="G27" s="3"/>
      <c r="H27" s="3"/>
      <c r="I27" s="2"/>
      <c r="J27" s="2"/>
      <c r="K27" s="2"/>
      <c r="L27" s="3"/>
      <c r="M27" s="22"/>
      <c r="N27" s="2"/>
      <c r="O27" s="4">
        <f t="shared" si="0"/>
        <v>0</v>
      </c>
      <c r="P27" s="38"/>
      <c r="Q27" s="2"/>
      <c r="R27" s="3"/>
      <c r="S27" s="3"/>
      <c r="T27" s="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f t="shared" si="1"/>
        <v>0</v>
      </c>
      <c r="AV27" s="3">
        <f t="shared" si="2"/>
        <v>0</v>
      </c>
      <c r="AW27" s="35"/>
      <c r="AX27" s="36"/>
      <c r="AY27" s="36"/>
      <c r="AZ27" s="36"/>
      <c r="BA27" s="3">
        <f t="shared" si="3"/>
        <v>0</v>
      </c>
    </row>
    <row r="28" spans="1:53" ht="12.75">
      <c r="A28" s="1" t="s">
        <v>22</v>
      </c>
      <c r="B28" s="3">
        <v>289341</v>
      </c>
      <c r="C28" s="3"/>
      <c r="D28" s="3">
        <v>1856029.45</v>
      </c>
      <c r="E28" s="15">
        <v>12320</v>
      </c>
      <c r="F28" s="15">
        <v>4235</v>
      </c>
      <c r="G28" s="3">
        <v>2334</v>
      </c>
      <c r="H28" s="3"/>
      <c r="I28" s="6"/>
      <c r="J28" s="3">
        <v>47907.72</v>
      </c>
      <c r="K28" s="2">
        <v>445296</v>
      </c>
      <c r="L28" s="3">
        <v>95322.24</v>
      </c>
      <c r="M28" s="22"/>
      <c r="N28" s="2">
        <v>70632</v>
      </c>
      <c r="O28" s="10">
        <f t="shared" si="0"/>
        <v>2823417.4100000006</v>
      </c>
      <c r="P28" s="5"/>
      <c r="Q28" s="2"/>
      <c r="R28" s="3"/>
      <c r="S28" s="3"/>
      <c r="T28" s="3">
        <v>725835</v>
      </c>
      <c r="U28" s="2">
        <v>223890.3</v>
      </c>
      <c r="V28" s="2">
        <v>222160</v>
      </c>
      <c r="W28" s="2">
        <v>1285515</v>
      </c>
      <c r="X28" s="2">
        <v>7560.66</v>
      </c>
      <c r="Y28" s="2">
        <v>76073.81</v>
      </c>
      <c r="Z28" s="2">
        <v>28932.2</v>
      </c>
      <c r="AA28" s="2">
        <v>106486.97</v>
      </c>
      <c r="AB28" s="2">
        <v>376771.49</v>
      </c>
      <c r="AC28" s="2">
        <v>191430.35</v>
      </c>
      <c r="AD28" s="2">
        <v>88159.95</v>
      </c>
      <c r="AE28" s="2">
        <v>47146.87</v>
      </c>
      <c r="AF28" s="2">
        <v>109731.8</v>
      </c>
      <c r="AG28" s="2"/>
      <c r="AH28" s="3">
        <v>10669.77</v>
      </c>
      <c r="AI28" s="2">
        <v>167548.3</v>
      </c>
      <c r="AJ28" s="2">
        <v>180159.45</v>
      </c>
      <c r="AK28" s="2">
        <v>152481.36</v>
      </c>
      <c r="AL28" s="2">
        <v>170250.7</v>
      </c>
      <c r="AM28" s="2">
        <v>170250.7</v>
      </c>
      <c r="AN28" s="2">
        <v>110290</v>
      </c>
      <c r="AO28" s="2">
        <v>170250.7</v>
      </c>
      <c r="AP28" s="2">
        <v>152524.38</v>
      </c>
      <c r="AQ28" s="2">
        <v>170250.7</v>
      </c>
      <c r="AR28" s="2">
        <v>2025000</v>
      </c>
      <c r="AS28" s="2">
        <v>807105.36</v>
      </c>
      <c r="AT28" s="2"/>
      <c r="AU28" s="2">
        <f t="shared" si="1"/>
        <v>7776475.820000001</v>
      </c>
      <c r="AV28" s="3">
        <f t="shared" si="2"/>
        <v>10599893.230000002</v>
      </c>
      <c r="AW28" s="35">
        <v>5462.4</v>
      </c>
      <c r="AX28" s="36">
        <v>5245.38</v>
      </c>
      <c r="AY28" s="36">
        <v>12555</v>
      </c>
      <c r="AZ28" s="36">
        <v>68388.12</v>
      </c>
      <c r="BA28" s="3">
        <f t="shared" si="3"/>
        <v>91650.9</v>
      </c>
    </row>
    <row r="29" spans="1:53" ht="12.75">
      <c r="A29" s="1" t="s">
        <v>23</v>
      </c>
      <c r="B29" s="3">
        <v>77935</v>
      </c>
      <c r="C29" s="15"/>
      <c r="D29" s="2">
        <v>842965.64</v>
      </c>
      <c r="E29" s="15">
        <v>12188</v>
      </c>
      <c r="F29" s="15"/>
      <c r="G29" s="3"/>
      <c r="H29" s="3"/>
      <c r="I29" s="6"/>
      <c r="J29" s="3">
        <v>17109.9</v>
      </c>
      <c r="K29" s="2">
        <v>77785</v>
      </c>
      <c r="L29" s="3">
        <v>40169.81</v>
      </c>
      <c r="M29" s="3"/>
      <c r="N29" s="2">
        <v>14248</v>
      </c>
      <c r="O29" s="4">
        <f t="shared" si="0"/>
        <v>1082401.35</v>
      </c>
      <c r="P29" s="38"/>
      <c r="Q29" s="2"/>
      <c r="R29" s="3"/>
      <c r="S29" s="3"/>
      <c r="T29" s="3">
        <v>571870</v>
      </c>
      <c r="U29" s="2"/>
      <c r="V29" s="2">
        <v>55540</v>
      </c>
      <c r="W29" s="2"/>
      <c r="X29" s="2">
        <v>7560.66</v>
      </c>
      <c r="Y29" s="2">
        <v>76073.81</v>
      </c>
      <c r="Z29" s="2">
        <v>28932.2</v>
      </c>
      <c r="AA29" s="2">
        <v>106486.97</v>
      </c>
      <c r="AB29" s="2">
        <v>376771.49</v>
      </c>
      <c r="AC29" s="2">
        <v>191430.35</v>
      </c>
      <c r="AD29" s="2">
        <v>88159.95</v>
      </c>
      <c r="AE29" s="2">
        <v>47146.87</v>
      </c>
      <c r="AF29" s="2">
        <v>109731.8</v>
      </c>
      <c r="AG29" s="2"/>
      <c r="AH29" s="3"/>
      <c r="AI29" s="2"/>
      <c r="AJ29" s="2"/>
      <c r="AK29" s="2"/>
      <c r="AL29" s="2"/>
      <c r="AM29" s="2"/>
      <c r="AN29" s="2"/>
      <c r="AO29" s="2"/>
      <c r="AP29" s="2"/>
      <c r="AQ29" s="2"/>
      <c r="AR29" s="2">
        <v>4050000</v>
      </c>
      <c r="AS29" s="2"/>
      <c r="AT29" s="2"/>
      <c r="AU29" s="2">
        <f t="shared" si="1"/>
        <v>5709704.1</v>
      </c>
      <c r="AV29" s="3">
        <f t="shared" si="2"/>
        <v>6792105.449999999</v>
      </c>
      <c r="AW29" s="35">
        <v>5462.4</v>
      </c>
      <c r="AX29" s="36">
        <v>5245.38</v>
      </c>
      <c r="AY29" s="36"/>
      <c r="AZ29" s="36"/>
      <c r="BA29" s="3">
        <f t="shared" si="3"/>
        <v>10707.779999999999</v>
      </c>
    </row>
    <row r="30" spans="1:53" ht="12.75">
      <c r="A30" s="1" t="s">
        <v>24</v>
      </c>
      <c r="B30" s="3">
        <v>142211</v>
      </c>
      <c r="C30" s="3"/>
      <c r="D30" s="3">
        <v>1264489.71</v>
      </c>
      <c r="E30" s="15">
        <v>23584</v>
      </c>
      <c r="F30" s="15">
        <v>1144</v>
      </c>
      <c r="G30" s="3">
        <v>1884</v>
      </c>
      <c r="H30" s="3"/>
      <c r="I30" s="6"/>
      <c r="J30" s="3">
        <v>31938.48</v>
      </c>
      <c r="K30" s="2">
        <v>157996</v>
      </c>
      <c r="L30" s="3">
        <v>37002.76</v>
      </c>
      <c r="M30" s="3"/>
      <c r="N30" s="2">
        <v>14258</v>
      </c>
      <c r="O30" s="4">
        <f t="shared" si="0"/>
        <v>1674507.95</v>
      </c>
      <c r="P30" s="38">
        <v>394189</v>
      </c>
      <c r="Q30" s="2">
        <v>364008</v>
      </c>
      <c r="R30" s="3">
        <v>596946.42</v>
      </c>
      <c r="S30" s="3">
        <v>588959</v>
      </c>
      <c r="T30" s="3">
        <v>725835</v>
      </c>
      <c r="U30" s="2">
        <v>179112.24</v>
      </c>
      <c r="V30" s="2">
        <v>138850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10669.77</v>
      </c>
      <c r="AH30" s="3"/>
      <c r="AI30" s="2">
        <v>167548.3</v>
      </c>
      <c r="AJ30" s="2">
        <v>180159.45</v>
      </c>
      <c r="AK30" s="2">
        <v>152481.36</v>
      </c>
      <c r="AL30" s="2">
        <v>170250.7</v>
      </c>
      <c r="AM30" s="2">
        <v>170250.7</v>
      </c>
      <c r="AN30" s="2">
        <v>110290</v>
      </c>
      <c r="AO30" s="2">
        <v>170250.7</v>
      </c>
      <c r="AP30" s="2">
        <v>152524.38</v>
      </c>
      <c r="AQ30" s="2">
        <v>170250.7</v>
      </c>
      <c r="AR30" s="2">
        <v>2025000</v>
      </c>
      <c r="AS30" s="2">
        <v>807105.36</v>
      </c>
      <c r="AT30" s="2"/>
      <c r="AU30" s="2">
        <f t="shared" si="1"/>
        <v>7274681.080000001</v>
      </c>
      <c r="AV30" s="3">
        <f t="shared" si="2"/>
        <v>8949189.030000001</v>
      </c>
      <c r="AW30" s="36"/>
      <c r="AX30" s="36"/>
      <c r="AY30" s="36">
        <v>12555</v>
      </c>
      <c r="AZ30" s="36"/>
      <c r="BA30" s="3">
        <f t="shared" si="3"/>
        <v>12555</v>
      </c>
    </row>
    <row r="31" spans="1:53" ht="12.75">
      <c r="A31" s="1" t="s">
        <v>25</v>
      </c>
      <c r="B31" s="3">
        <v>184074</v>
      </c>
      <c r="C31" s="15"/>
      <c r="D31" s="3">
        <v>592196.44</v>
      </c>
      <c r="E31" s="2">
        <v>40348</v>
      </c>
      <c r="F31" s="2">
        <v>16335</v>
      </c>
      <c r="G31" s="3"/>
      <c r="H31" s="3">
        <v>1590</v>
      </c>
      <c r="I31" s="6"/>
      <c r="J31" s="3">
        <v>18250.56</v>
      </c>
      <c r="K31" s="2">
        <v>247713</v>
      </c>
      <c r="L31" s="3">
        <v>63658.69</v>
      </c>
      <c r="M31" s="3"/>
      <c r="N31" s="2">
        <v>27081</v>
      </c>
      <c r="O31" s="4">
        <f t="shared" si="0"/>
        <v>1191246.69</v>
      </c>
      <c r="P31" s="38">
        <v>394189</v>
      </c>
      <c r="Q31" s="2">
        <v>364008</v>
      </c>
      <c r="R31" s="3">
        <v>596946.42</v>
      </c>
      <c r="S31" s="3">
        <v>588959</v>
      </c>
      <c r="T31" s="3">
        <v>659850</v>
      </c>
      <c r="U31" s="2">
        <v>134334.18</v>
      </c>
      <c r="V31" s="2">
        <v>194390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f t="shared" si="1"/>
        <v>2932676.6</v>
      </c>
      <c r="AV31" s="3">
        <f t="shared" si="2"/>
        <v>4123923.29</v>
      </c>
      <c r="AW31" s="35"/>
      <c r="AX31" s="36"/>
      <c r="AY31" s="36">
        <v>12555</v>
      </c>
      <c r="AZ31" s="36"/>
      <c r="BA31" s="3">
        <f t="shared" si="3"/>
        <v>12555</v>
      </c>
    </row>
    <row r="32" spans="1:53" ht="12.75">
      <c r="A32" s="1" t="s">
        <v>26</v>
      </c>
      <c r="B32" s="15">
        <v>98945</v>
      </c>
      <c r="C32" s="15"/>
      <c r="D32" s="2">
        <v>664677.53</v>
      </c>
      <c r="E32" s="2">
        <v>18546</v>
      </c>
      <c r="F32" s="2"/>
      <c r="G32" s="3"/>
      <c r="H32" s="3"/>
      <c r="I32" s="6"/>
      <c r="J32" s="3">
        <v>8364.84</v>
      </c>
      <c r="K32" s="2">
        <v>89234</v>
      </c>
      <c r="L32" s="3">
        <v>59007.19</v>
      </c>
      <c r="M32" s="3"/>
      <c r="N32" s="2">
        <v>18119</v>
      </c>
      <c r="O32" s="4">
        <f t="shared" si="0"/>
        <v>956893.56</v>
      </c>
      <c r="P32" s="38">
        <v>394189</v>
      </c>
      <c r="Q32" s="2">
        <v>364008</v>
      </c>
      <c r="R32" s="3">
        <v>596946.42</v>
      </c>
      <c r="S32" s="3">
        <v>588959</v>
      </c>
      <c r="T32" s="3">
        <v>439900</v>
      </c>
      <c r="U32" s="2"/>
      <c r="V32" s="2">
        <v>27770</v>
      </c>
      <c r="W32" s="2"/>
      <c r="X32" s="2">
        <v>7560.66</v>
      </c>
      <c r="Y32" s="2">
        <v>76073.81</v>
      </c>
      <c r="Z32" s="2">
        <v>28932.2</v>
      </c>
      <c r="AA32" s="2">
        <v>106486.97</v>
      </c>
      <c r="AB32" s="2">
        <v>376771.49</v>
      </c>
      <c r="AC32" s="2">
        <v>191430.35</v>
      </c>
      <c r="AD32" s="2">
        <v>88159.95</v>
      </c>
      <c r="AE32" s="2">
        <v>47146.87</v>
      </c>
      <c r="AF32" s="2">
        <v>109731.8</v>
      </c>
      <c r="AG32" s="2"/>
      <c r="AH32" s="3"/>
      <c r="AI32" s="2"/>
      <c r="AJ32" s="2"/>
      <c r="AK32" s="2"/>
      <c r="AL32" s="2"/>
      <c r="AM32" s="2"/>
      <c r="AN32" s="2"/>
      <c r="AO32" s="2"/>
      <c r="AP32" s="2"/>
      <c r="AQ32" s="2"/>
      <c r="AR32" s="2">
        <v>2025000</v>
      </c>
      <c r="AS32" s="2"/>
      <c r="AT32" s="2"/>
      <c r="AU32" s="2">
        <f t="shared" si="1"/>
        <v>5469066.520000001</v>
      </c>
      <c r="AV32" s="3">
        <f t="shared" si="2"/>
        <v>6425960.080000002</v>
      </c>
      <c r="AW32" s="35">
        <v>5462.4</v>
      </c>
      <c r="AX32" s="36">
        <v>5245.38</v>
      </c>
      <c r="AY32" s="36"/>
      <c r="AZ32" s="36"/>
      <c r="BA32" s="3">
        <f t="shared" si="3"/>
        <v>10707.779999999999</v>
      </c>
    </row>
    <row r="33" spans="1:53" ht="12.75">
      <c r="A33" s="1" t="s">
        <v>27</v>
      </c>
      <c r="B33" s="3"/>
      <c r="C33" s="3"/>
      <c r="D33" s="2"/>
      <c r="E33" s="2"/>
      <c r="F33" s="2"/>
      <c r="G33" s="3"/>
      <c r="H33" s="3"/>
      <c r="I33" s="2"/>
      <c r="J33" s="2"/>
      <c r="K33" s="2"/>
      <c r="L33" s="3"/>
      <c r="M33" s="22">
        <v>103946.74</v>
      </c>
      <c r="N33" s="2"/>
      <c r="O33" s="4">
        <f t="shared" si="0"/>
        <v>103946.74</v>
      </c>
      <c r="P33" s="38"/>
      <c r="Q33" s="2"/>
      <c r="R33" s="3"/>
      <c r="S33" s="3"/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>
        <f t="shared" si="1"/>
        <v>0</v>
      </c>
      <c r="AV33" s="3">
        <f t="shared" si="2"/>
        <v>103946.74</v>
      </c>
      <c r="AW33" s="35"/>
      <c r="AX33" s="36"/>
      <c r="AY33" s="36"/>
      <c r="AZ33" s="36"/>
      <c r="BA33" s="3">
        <f t="shared" si="3"/>
        <v>0</v>
      </c>
    </row>
    <row r="34" spans="1:53" ht="12.75">
      <c r="A34" s="13" t="s">
        <v>28</v>
      </c>
      <c r="B34" s="3"/>
      <c r="C34" s="3"/>
      <c r="D34" s="2"/>
      <c r="E34" s="2"/>
      <c r="F34" s="2"/>
      <c r="G34" s="3"/>
      <c r="H34" s="3"/>
      <c r="I34" s="2"/>
      <c r="J34" s="2"/>
      <c r="K34" s="2"/>
      <c r="L34" s="3"/>
      <c r="M34" s="3"/>
      <c r="N34" s="2"/>
      <c r="O34" s="4">
        <f t="shared" si="0"/>
        <v>0</v>
      </c>
      <c r="P34" s="38"/>
      <c r="Q34" s="2"/>
      <c r="R34" s="3"/>
      <c r="S34" s="3"/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>
        <f t="shared" si="1"/>
        <v>0</v>
      </c>
      <c r="AV34" s="3">
        <f t="shared" si="2"/>
        <v>0</v>
      </c>
      <c r="AW34" s="35"/>
      <c r="AX34" s="36"/>
      <c r="AY34" s="36"/>
      <c r="AZ34" s="36"/>
      <c r="BA34" s="3">
        <f t="shared" si="3"/>
        <v>0</v>
      </c>
    </row>
    <row r="35" spans="1:53" ht="12.75">
      <c r="A35" s="1" t="s">
        <v>29</v>
      </c>
      <c r="B35" s="2">
        <v>848</v>
      </c>
      <c r="C35" s="2"/>
      <c r="D35" s="2">
        <v>100172.05</v>
      </c>
      <c r="E35" s="2"/>
      <c r="F35" s="2"/>
      <c r="G35" s="3"/>
      <c r="H35" s="3"/>
      <c r="I35" s="2"/>
      <c r="J35" s="2"/>
      <c r="K35" s="2">
        <v>1404</v>
      </c>
      <c r="L35" s="3"/>
      <c r="M35" s="2"/>
      <c r="N35" s="2"/>
      <c r="O35" s="4">
        <f t="shared" si="0"/>
        <v>102424.05</v>
      </c>
      <c r="P35" s="38"/>
      <c r="Q35" s="2"/>
      <c r="R35" s="3"/>
      <c r="S35" s="3"/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10669.77</v>
      </c>
      <c r="AH35" s="3"/>
      <c r="AI35" s="2">
        <v>167548.3</v>
      </c>
      <c r="AJ35" s="2">
        <v>180159.45</v>
      </c>
      <c r="AK35" s="2">
        <v>152481.36</v>
      </c>
      <c r="AL35" s="2">
        <v>170250.7</v>
      </c>
      <c r="AM35" s="2">
        <v>170250.7</v>
      </c>
      <c r="AN35" s="2">
        <v>110290</v>
      </c>
      <c r="AO35" s="2">
        <v>170250.7</v>
      </c>
      <c r="AP35" s="2">
        <v>152524.38</v>
      </c>
      <c r="AQ35" s="2">
        <v>170250.7</v>
      </c>
      <c r="AR35" s="2"/>
      <c r="AS35" s="2">
        <v>269035.12</v>
      </c>
      <c r="AT35" s="2">
        <v>278003.76</v>
      </c>
      <c r="AU35" s="2">
        <f t="shared" si="1"/>
        <v>2001714.9399999997</v>
      </c>
      <c r="AV35" s="3">
        <f t="shared" si="2"/>
        <v>2104138.9899999998</v>
      </c>
      <c r="AW35" s="36"/>
      <c r="AX35" s="36"/>
      <c r="AY35" s="36"/>
      <c r="AZ35" s="36"/>
      <c r="BA35" s="3">
        <f t="shared" si="3"/>
        <v>0</v>
      </c>
    </row>
    <row r="36" spans="1:53" ht="12.75">
      <c r="A36" s="1" t="s">
        <v>30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2"/>
      <c r="O36" s="4">
        <f t="shared" si="0"/>
        <v>0</v>
      </c>
      <c r="P36" s="38"/>
      <c r="Q36" s="2"/>
      <c r="R36" s="3"/>
      <c r="S36" s="3"/>
      <c r="T36" s="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3">
        <f t="shared" si="1"/>
        <v>0</v>
      </c>
      <c r="AV36" s="3">
        <f t="shared" si="2"/>
        <v>0</v>
      </c>
      <c r="AW36" s="36"/>
      <c r="AX36" s="36"/>
      <c r="AY36" s="36"/>
      <c r="AZ36" s="36"/>
      <c r="BA36" s="3">
        <f t="shared" si="3"/>
        <v>0</v>
      </c>
    </row>
    <row r="37" spans="1:53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2"/>
      <c r="O37" s="4">
        <f t="shared" si="0"/>
        <v>0</v>
      </c>
      <c r="P37" s="38"/>
      <c r="Q37" s="2"/>
      <c r="R37" s="3"/>
      <c r="S37" s="3"/>
      <c r="T37" s="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>
        <f t="shared" si="1"/>
        <v>0</v>
      </c>
      <c r="AV37" s="3">
        <f t="shared" si="2"/>
        <v>0</v>
      </c>
      <c r="AW37" s="36"/>
      <c r="AX37" s="36"/>
      <c r="AY37" s="36"/>
      <c r="AZ37" s="36"/>
      <c r="BA37" s="3">
        <f t="shared" si="3"/>
        <v>0</v>
      </c>
    </row>
    <row r="38" spans="1:53" ht="12.75">
      <c r="A38" s="4" t="s">
        <v>31</v>
      </c>
      <c r="B38" s="12">
        <f aca="true" t="shared" si="4" ref="B38:AX38">SUM(B6:B37)</f>
        <v>1165223</v>
      </c>
      <c r="C38" s="12">
        <f t="shared" si="4"/>
        <v>16560</v>
      </c>
      <c r="D38" s="12">
        <f t="shared" si="4"/>
        <v>10722726.63</v>
      </c>
      <c r="E38" s="12">
        <f t="shared" si="4"/>
        <v>157432</v>
      </c>
      <c r="F38" s="12">
        <f t="shared" si="4"/>
        <v>27764</v>
      </c>
      <c r="G38" s="12">
        <f t="shared" si="4"/>
        <v>15110</v>
      </c>
      <c r="H38" s="12">
        <v>1590</v>
      </c>
      <c r="I38" s="12">
        <f t="shared" si="4"/>
        <v>485</v>
      </c>
      <c r="J38" s="12">
        <f t="shared" si="4"/>
        <v>211402.31999999998</v>
      </c>
      <c r="K38" s="12">
        <f t="shared" si="4"/>
        <v>1234394</v>
      </c>
      <c r="L38" s="12">
        <f t="shared" si="4"/>
        <v>582594.56</v>
      </c>
      <c r="M38" s="12">
        <f t="shared" si="4"/>
        <v>770565.96</v>
      </c>
      <c r="N38" s="12">
        <f t="shared" si="4"/>
        <v>222240</v>
      </c>
      <c r="O38" s="7">
        <f t="shared" si="4"/>
        <v>15128087.47</v>
      </c>
      <c r="P38" s="12">
        <f>SUM(P6:P37)</f>
        <v>1576756</v>
      </c>
      <c r="Q38" s="12">
        <f t="shared" si="4"/>
        <v>1456032</v>
      </c>
      <c r="R38" s="12">
        <f t="shared" si="4"/>
        <v>2387785.68</v>
      </c>
      <c r="S38" s="12">
        <f t="shared" si="4"/>
        <v>2355836</v>
      </c>
      <c r="T38" s="9">
        <f>SUM(T6:T37)</f>
        <v>3739150</v>
      </c>
      <c r="U38" s="42">
        <f t="shared" si="4"/>
        <v>716448.96</v>
      </c>
      <c r="V38" s="28">
        <f t="shared" si="4"/>
        <v>860870</v>
      </c>
      <c r="W38" s="28">
        <f t="shared" si="4"/>
        <v>1285515</v>
      </c>
      <c r="X38" s="42">
        <f t="shared" si="4"/>
        <v>45363.96000000001</v>
      </c>
      <c r="Y38" s="42">
        <f t="shared" si="4"/>
        <v>456442.86</v>
      </c>
      <c r="Z38" s="42">
        <f>SUM(Z6:Z37)</f>
        <v>173584.84000000003</v>
      </c>
      <c r="AA38" s="28">
        <f>SUM(AA6:AA37)</f>
        <v>638921.2899999999</v>
      </c>
      <c r="AB38" s="42">
        <f>SUM(AB6:AB37)</f>
        <v>2260628.94</v>
      </c>
      <c r="AC38" s="42">
        <f>SUM(AC6:AC37)</f>
        <v>1148582.1</v>
      </c>
      <c r="AD38" s="42">
        <f t="shared" si="4"/>
        <v>528959.7</v>
      </c>
      <c r="AE38" s="28">
        <f t="shared" si="4"/>
        <v>282712.68</v>
      </c>
      <c r="AF38" s="42">
        <f t="shared" si="4"/>
        <v>658390.8</v>
      </c>
      <c r="AG38" s="28">
        <f t="shared" si="4"/>
        <v>21339.54</v>
      </c>
      <c r="AH38" s="28">
        <f t="shared" si="4"/>
        <v>21339.54</v>
      </c>
      <c r="AI38" s="42">
        <f t="shared" si="4"/>
        <v>670193.2</v>
      </c>
      <c r="AJ38" s="42">
        <f t="shared" si="4"/>
        <v>720637.8</v>
      </c>
      <c r="AK38" s="9">
        <f t="shared" si="4"/>
        <v>609925.44</v>
      </c>
      <c r="AL38" s="42">
        <f t="shared" si="4"/>
        <v>681002.8</v>
      </c>
      <c r="AM38" s="42">
        <f t="shared" si="4"/>
        <v>681002.8</v>
      </c>
      <c r="AN38" s="42">
        <f>SUM(AN6:AN37)</f>
        <v>441160</v>
      </c>
      <c r="AO38" s="42">
        <f>SUM(AO6:AO37)</f>
        <v>681002.8</v>
      </c>
      <c r="AP38" s="9">
        <f>SUM(AP6:AP37)</f>
        <v>610097.52</v>
      </c>
      <c r="AQ38" s="42">
        <f t="shared" si="4"/>
        <v>681002.8</v>
      </c>
      <c r="AR38" s="9">
        <f t="shared" si="4"/>
        <v>12150000</v>
      </c>
      <c r="AS38" s="9">
        <f t="shared" si="4"/>
        <v>2690351.2</v>
      </c>
      <c r="AT38" s="53">
        <f t="shared" si="4"/>
        <v>278003.76</v>
      </c>
      <c r="AU38" s="3">
        <f t="shared" si="1"/>
        <v>41509040.010000005</v>
      </c>
      <c r="AV38" s="11">
        <f t="shared" si="4"/>
        <v>56637127.48000002</v>
      </c>
      <c r="AW38" s="48">
        <f t="shared" si="4"/>
        <v>32783.600000000006</v>
      </c>
      <c r="AX38" s="37">
        <f t="shared" si="4"/>
        <v>31472.280000000002</v>
      </c>
      <c r="AY38" s="37">
        <f>SUM(AY6:AY37)</f>
        <v>62775</v>
      </c>
      <c r="AZ38" s="37">
        <f>SUM(AZ6:AZ37)</f>
        <v>128305.32999999999</v>
      </c>
      <c r="BA38" s="3">
        <f t="shared" si="3"/>
        <v>255336.21</v>
      </c>
    </row>
    <row r="39" spans="1:53" ht="12.75">
      <c r="A39" s="14" t="s">
        <v>32</v>
      </c>
      <c r="B39">
        <f aca="true" t="shared" si="5" ref="B39:S39">SUM(B38-B35)</f>
        <v>1164375</v>
      </c>
      <c r="C39">
        <f t="shared" si="5"/>
        <v>16560</v>
      </c>
      <c r="D39">
        <f t="shared" si="5"/>
        <v>10622554.58</v>
      </c>
      <c r="E39" s="21">
        <f t="shared" si="5"/>
        <v>157432</v>
      </c>
      <c r="F39">
        <f t="shared" si="5"/>
        <v>27764</v>
      </c>
      <c r="G39">
        <f t="shared" si="5"/>
        <v>15110</v>
      </c>
      <c r="I39">
        <f t="shared" si="5"/>
        <v>485</v>
      </c>
      <c r="J39">
        <f t="shared" si="5"/>
        <v>211402.31999999998</v>
      </c>
      <c r="K39">
        <f t="shared" si="5"/>
        <v>1232990</v>
      </c>
      <c r="L39">
        <f t="shared" si="5"/>
        <v>582594.56</v>
      </c>
      <c r="M39" s="21">
        <f t="shared" si="5"/>
        <v>770565.96</v>
      </c>
      <c r="N39">
        <f t="shared" si="5"/>
        <v>222240</v>
      </c>
      <c r="O39" s="33">
        <f t="shared" si="5"/>
        <v>15025663.42</v>
      </c>
      <c r="P39" s="21">
        <f t="shared" si="5"/>
        <v>1576756</v>
      </c>
      <c r="Q39" s="21">
        <f t="shared" si="5"/>
        <v>1456032</v>
      </c>
      <c r="R39" s="33">
        <f t="shared" si="5"/>
        <v>2387785.68</v>
      </c>
      <c r="S39" s="33">
        <f t="shared" si="5"/>
        <v>2355836</v>
      </c>
      <c r="T39" s="33">
        <f aca="true" t="shared" si="6" ref="T39:AM39">SUM(T38-T35)</f>
        <v>3739150</v>
      </c>
      <c r="U39" s="43">
        <f t="shared" si="6"/>
        <v>716448.96</v>
      </c>
      <c r="V39" s="33">
        <f t="shared" si="6"/>
        <v>860870</v>
      </c>
      <c r="W39" s="33">
        <f t="shared" si="6"/>
        <v>1285515</v>
      </c>
      <c r="X39" s="43">
        <f aca="true" t="shared" si="7" ref="X39:AF39">SUM(X38-X35)</f>
        <v>45363.96000000001</v>
      </c>
      <c r="Y39" s="43">
        <f t="shared" si="7"/>
        <v>456442.86</v>
      </c>
      <c r="Z39" s="43">
        <f t="shared" si="7"/>
        <v>173584.84000000003</v>
      </c>
      <c r="AA39" s="45">
        <f t="shared" si="7"/>
        <v>638921.2899999999</v>
      </c>
      <c r="AB39" s="43" t="s">
        <v>87</v>
      </c>
      <c r="AC39" s="43">
        <f t="shared" si="7"/>
        <v>1148582.1</v>
      </c>
      <c r="AD39" s="43">
        <f t="shared" si="7"/>
        <v>528959.7</v>
      </c>
      <c r="AE39" s="45">
        <f t="shared" si="7"/>
        <v>282712.68</v>
      </c>
      <c r="AF39" s="43">
        <f t="shared" si="7"/>
        <v>658390.8</v>
      </c>
      <c r="AG39" s="33">
        <f t="shared" si="6"/>
        <v>10669.77</v>
      </c>
      <c r="AH39" s="33">
        <f t="shared" si="6"/>
        <v>21339.54</v>
      </c>
      <c r="AI39" s="43">
        <f t="shared" si="6"/>
        <v>502644.89999999997</v>
      </c>
      <c r="AJ39" s="43">
        <f t="shared" si="6"/>
        <v>540478.3500000001</v>
      </c>
      <c r="AK39" s="50">
        <f t="shared" si="6"/>
        <v>457444.07999999996</v>
      </c>
      <c r="AL39" s="43">
        <f t="shared" si="6"/>
        <v>510752.10000000003</v>
      </c>
      <c r="AM39" s="43">
        <f t="shared" si="6"/>
        <v>510752.10000000003</v>
      </c>
      <c r="AN39" s="43">
        <f aca="true" t="shared" si="8" ref="AN39:AT39">SUM(AN38-AN35)</f>
        <v>330870</v>
      </c>
      <c r="AO39" s="43">
        <f t="shared" si="8"/>
        <v>510752.10000000003</v>
      </c>
      <c r="AP39" s="50">
        <f t="shared" si="8"/>
        <v>457573.14</v>
      </c>
      <c r="AQ39" s="43">
        <f t="shared" si="8"/>
        <v>510752.10000000003</v>
      </c>
      <c r="AR39" s="50">
        <f t="shared" si="8"/>
        <v>12150000</v>
      </c>
      <c r="AS39" s="50">
        <f t="shared" si="8"/>
        <v>2421316.08</v>
      </c>
      <c r="AT39" s="43">
        <f t="shared" si="8"/>
        <v>0</v>
      </c>
      <c r="AU39" s="32">
        <f>SUM(AU38-AU35)</f>
        <v>39507325.07000001</v>
      </c>
      <c r="AV39" s="31">
        <f>SUM(O39+AU39)</f>
        <v>54532988.49000001</v>
      </c>
      <c r="AW39" s="44">
        <f>SUM(AW38-AW35)</f>
        <v>32783.600000000006</v>
      </c>
      <c r="AX39" s="21">
        <f>SUM(AX38-AX35)</f>
        <v>31472.280000000002</v>
      </c>
      <c r="AY39" s="21">
        <f>SUM(AY38-AY35)</f>
        <v>62775</v>
      </c>
      <c r="AZ39" s="21">
        <f>SUM(AZ38-AZ35)</f>
        <v>128305.32999999999</v>
      </c>
      <c r="BA39" s="3">
        <f t="shared" si="3"/>
        <v>255336.21</v>
      </c>
    </row>
    <row r="40" spans="2:53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Q40" s="27"/>
      <c r="R40" s="26"/>
      <c r="S40" s="26"/>
      <c r="U40" s="44"/>
      <c r="X40" s="44"/>
      <c r="Y40" s="44"/>
      <c r="Z40" s="44"/>
      <c r="AA40" s="21"/>
      <c r="AB40" s="44"/>
      <c r="AC40" s="44"/>
      <c r="AD40" s="44"/>
      <c r="AE40" s="21"/>
      <c r="AF40" s="44"/>
      <c r="AI40" s="44"/>
      <c r="AJ40" s="44"/>
      <c r="AK40" s="51"/>
      <c r="AL40" s="44"/>
      <c r="AM40" s="44"/>
      <c r="AN40" s="44"/>
      <c r="AO40" s="44"/>
      <c r="AP40" s="51"/>
      <c r="AQ40" s="44"/>
      <c r="AR40" s="51"/>
      <c r="AS40" s="51"/>
      <c r="AT40" s="47"/>
      <c r="AW40" s="44"/>
      <c r="BA40" t="s">
        <v>38</v>
      </c>
    </row>
    <row r="41" spans="1:49" ht="12.75">
      <c r="A41" s="16"/>
      <c r="B41" s="16"/>
      <c r="C41" s="16"/>
      <c r="D41" s="23"/>
      <c r="E41" s="26"/>
      <c r="F41" s="26"/>
      <c r="G41" s="21"/>
      <c r="H41" s="21"/>
      <c r="I41" s="21"/>
      <c r="J41" s="21"/>
      <c r="K41" s="21"/>
      <c r="L41" s="21"/>
      <c r="M41" s="21"/>
      <c r="N41" s="24"/>
      <c r="O41" s="17"/>
      <c r="P41" s="41" t="s">
        <v>85</v>
      </c>
      <c r="Q41" s="41" t="s">
        <v>85</v>
      </c>
      <c r="R41" s="41" t="s">
        <v>85</v>
      </c>
      <c r="S41" s="41" t="s">
        <v>85</v>
      </c>
      <c r="U41" s="46" t="s">
        <v>86</v>
      </c>
      <c r="X41" s="46" t="s">
        <v>86</v>
      </c>
      <c r="Y41" s="46" t="s">
        <v>86</v>
      </c>
      <c r="Z41" s="46" t="s">
        <v>86</v>
      </c>
      <c r="AA41" s="21"/>
      <c r="AB41" s="46" t="s">
        <v>86</v>
      </c>
      <c r="AC41" s="46" t="s">
        <v>86</v>
      </c>
      <c r="AD41" s="46" t="s">
        <v>86</v>
      </c>
      <c r="AE41" s="21"/>
      <c r="AF41" s="46" t="s">
        <v>86</v>
      </c>
      <c r="AG41" s="41" t="s">
        <v>85</v>
      </c>
      <c r="AH41" s="41" t="s">
        <v>85</v>
      </c>
      <c r="AI41" s="46" t="s">
        <v>86</v>
      </c>
      <c r="AJ41" s="46" t="s">
        <v>86</v>
      </c>
      <c r="AK41" s="52"/>
      <c r="AL41" s="46" t="s">
        <v>86</v>
      </c>
      <c r="AM41" s="46" t="s">
        <v>86</v>
      </c>
      <c r="AN41" s="46" t="s">
        <v>86</v>
      </c>
      <c r="AO41" s="46" t="s">
        <v>86</v>
      </c>
      <c r="AP41" s="52"/>
      <c r="AQ41" s="46" t="s">
        <v>86</v>
      </c>
      <c r="AR41" s="51"/>
      <c r="AS41" s="52"/>
      <c r="AT41" s="47" t="s">
        <v>89</v>
      </c>
      <c r="AW41" s="44"/>
    </row>
    <row r="42" spans="1:50" ht="12.75">
      <c r="A42" s="16"/>
      <c r="B42" s="16"/>
      <c r="C42" s="16"/>
      <c r="D42" s="25"/>
      <c r="E42" s="21"/>
      <c r="F42" s="21"/>
      <c r="G42" s="21"/>
      <c r="H42" s="21"/>
      <c r="I42" s="21"/>
      <c r="J42" s="21"/>
      <c r="K42" s="21"/>
      <c r="L42" s="21"/>
      <c r="M42" s="21"/>
      <c r="N42" s="24"/>
      <c r="O42" s="18"/>
      <c r="P42" s="18"/>
      <c r="Q42" s="27"/>
      <c r="R42" s="21"/>
      <c r="S42" s="21"/>
      <c r="X42" s="21"/>
      <c r="Y42" s="21"/>
      <c r="Z42" s="21"/>
      <c r="AA42" s="21"/>
      <c r="AB42" s="21"/>
      <c r="AC42" s="21"/>
      <c r="AD42" s="21"/>
      <c r="AE42" s="21"/>
      <c r="AV42" s="40"/>
      <c r="AW42" s="47" t="s">
        <v>89</v>
      </c>
      <c r="AX42" s="39"/>
    </row>
    <row r="43" spans="1:53" ht="12.75">
      <c r="A43" s="16"/>
      <c r="B43" s="16"/>
      <c r="C43" s="16"/>
      <c r="D43" s="18"/>
      <c r="N43" s="16"/>
      <c r="O43" s="18"/>
      <c r="P43" s="18"/>
      <c r="Q43" s="8"/>
      <c r="T43" s="8"/>
      <c r="AV43" s="40">
        <v>346</v>
      </c>
      <c r="BA43" s="8">
        <v>255336.21</v>
      </c>
    </row>
    <row r="44" spans="1:48" ht="12.75">
      <c r="A44" s="16"/>
      <c r="B44" s="16"/>
      <c r="C44" s="16"/>
      <c r="D44" s="18"/>
      <c r="N44" s="16"/>
      <c r="O44" s="18"/>
      <c r="P44" s="18"/>
      <c r="Q44" s="16"/>
      <c r="T44" s="8"/>
      <c r="AV44" s="34"/>
    </row>
    <row r="45" spans="1:17" ht="12.75">
      <c r="A45" s="16"/>
      <c r="B45" s="16"/>
      <c r="C45" s="16"/>
      <c r="D45" s="18"/>
      <c r="N45" s="16"/>
      <c r="O45" s="18"/>
      <c r="P45" s="18"/>
      <c r="Q45" s="19"/>
    </row>
    <row r="46" spans="1:16" ht="12.75">
      <c r="A46" s="16"/>
      <c r="B46" s="16"/>
      <c r="C46" s="16"/>
      <c r="D46" s="18"/>
      <c r="N46" s="16"/>
      <c r="O46" s="18"/>
      <c r="P46" s="18"/>
    </row>
    <row r="47" spans="1:17" ht="12.75">
      <c r="A47" s="16"/>
      <c r="B47" s="19"/>
      <c r="C47" s="19"/>
      <c r="D47" s="18"/>
      <c r="N47" s="19"/>
      <c r="O47" s="18"/>
      <c r="P47" s="18"/>
      <c r="Q47" s="8"/>
    </row>
    <row r="48" spans="1:16" ht="12.75">
      <c r="A48" s="16"/>
      <c r="B48" s="19"/>
      <c r="C48" s="19"/>
      <c r="D48" s="18"/>
      <c r="N48" s="19"/>
      <c r="O48" s="18"/>
      <c r="P48" s="18"/>
    </row>
    <row r="49" spans="1:16" ht="12.75">
      <c r="A49" s="16"/>
      <c r="B49" s="19"/>
      <c r="C49" s="19"/>
      <c r="D49" s="18"/>
      <c r="N49" s="19"/>
      <c r="O49" s="18"/>
      <c r="P49" s="18"/>
    </row>
    <row r="50" spans="1:16" ht="12.75">
      <c r="A50" s="16"/>
      <c r="B50" s="19"/>
      <c r="C50" s="19"/>
      <c r="D50" s="18"/>
      <c r="N50" s="19"/>
      <c r="O50" s="18"/>
      <c r="P50" s="18"/>
    </row>
    <row r="51" spans="1:16" ht="12.75">
      <c r="A51" s="16"/>
      <c r="B51" s="19"/>
      <c r="C51" s="19"/>
      <c r="D51" s="19"/>
      <c r="N51" s="19"/>
      <c r="O51" s="19"/>
      <c r="P51" s="19"/>
    </row>
    <row r="52" spans="1:16" ht="12.75">
      <c r="A52" s="16"/>
      <c r="B52" s="20"/>
      <c r="C52" s="20"/>
      <c r="D52" s="16"/>
      <c r="N52" s="20"/>
      <c r="O52" s="16"/>
      <c r="P52" s="16"/>
    </row>
  </sheetData>
  <sheetProtection/>
  <mergeCells count="54">
    <mergeCell ref="BA4:BA5"/>
    <mergeCell ref="AY4:AY5"/>
    <mergeCell ref="AC4:AC5"/>
    <mergeCell ref="AB4:AB5"/>
    <mergeCell ref="AZ4:AZ5"/>
    <mergeCell ref="R4:R5"/>
    <mergeCell ref="AD4:AD5"/>
    <mergeCell ref="AA4:AA5"/>
    <mergeCell ref="W4:W5"/>
    <mergeCell ref="X4:X5"/>
    <mergeCell ref="T4:T5"/>
    <mergeCell ref="AM4:AM5"/>
    <mergeCell ref="AL4:AL5"/>
    <mergeCell ref="AK4:AK5"/>
    <mergeCell ref="AE4:AE5"/>
    <mergeCell ref="S4:S5"/>
    <mergeCell ref="Z4:Z5"/>
    <mergeCell ref="V4:V5"/>
    <mergeCell ref="AJ4:AJ5"/>
    <mergeCell ref="AI4:AI5"/>
    <mergeCell ref="G4:G5"/>
    <mergeCell ref="K4:K5"/>
    <mergeCell ref="H4:H5"/>
    <mergeCell ref="N4:N5"/>
    <mergeCell ref="P4:P5"/>
    <mergeCell ref="J4:J5"/>
    <mergeCell ref="AV4:AV5"/>
    <mergeCell ref="U4:U5"/>
    <mergeCell ref="E4:E5"/>
    <mergeCell ref="AS4:AS5"/>
    <mergeCell ref="F4:F5"/>
    <mergeCell ref="M4:M5"/>
    <mergeCell ref="I4:I5"/>
    <mergeCell ref="O4:O5"/>
    <mergeCell ref="Q4:Q5"/>
    <mergeCell ref="L4:L5"/>
    <mergeCell ref="AU4:AU5"/>
    <mergeCell ref="AP4:AP5"/>
    <mergeCell ref="AO4:AO5"/>
    <mergeCell ref="AX4:AX5"/>
    <mergeCell ref="AW4:AW5"/>
    <mergeCell ref="A1:AV1"/>
    <mergeCell ref="A4:A5"/>
    <mergeCell ref="B4:B5"/>
    <mergeCell ref="C4:C5"/>
    <mergeCell ref="D4:D5"/>
    <mergeCell ref="AH4:AH5"/>
    <mergeCell ref="Y4:Y5"/>
    <mergeCell ref="AT4:AT5"/>
    <mergeCell ref="AG4:AG5"/>
    <mergeCell ref="AQ4:AQ5"/>
    <mergeCell ref="AR4:AR5"/>
    <mergeCell ref="AN4:AN5"/>
    <mergeCell ref="AF4:AF5"/>
  </mergeCells>
  <printOptions/>
  <pageMargins left="0" right="0" top="0.3937007874015748" bottom="0.1968503937007874" header="0" footer="0"/>
  <pageSetup horizontalDpi="600" verticalDpi="600" orientation="landscape" paperSize="9" scale="70" r:id="rId1"/>
  <rowBreaks count="1" manualBreakCount="1">
    <brk id="47" max="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1111</cp:lastModifiedBy>
  <cp:lastPrinted>2021-01-21T12:15:46Z</cp:lastPrinted>
  <dcterms:created xsi:type="dcterms:W3CDTF">2016-04-28T10:09:56Z</dcterms:created>
  <dcterms:modified xsi:type="dcterms:W3CDTF">2021-01-21T12:16:20Z</dcterms:modified>
  <cp:category/>
  <cp:version/>
  <cp:contentType/>
  <cp:contentStatus/>
</cp:coreProperties>
</file>