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9975" activeTab="0"/>
  </bookViews>
  <sheets>
    <sheet name="Бюдж." sheetId="1" r:id="rId1"/>
  </sheets>
  <definedNames>
    <definedName name="_xlnm.Print_Area" localSheetId="0">'Бюдж.'!$A$1:$CU$50</definedName>
  </definedNames>
  <calcPr fullCalcOnLoad="1"/>
</workbook>
</file>

<file path=xl/sharedStrings.xml><?xml version="1.0" encoding="utf-8"?>
<sst xmlns="http://schemas.openxmlformats.org/spreadsheetml/2006/main" count="143" uniqueCount="136">
  <si>
    <t>Наименование организации</t>
  </si>
  <si>
    <t>итог по литературе</t>
  </si>
  <si>
    <t>ГБОУ СОШ№1</t>
  </si>
  <si>
    <t>ГБОУ СОШ№ 3</t>
  </si>
  <si>
    <t>ГБОУ СОШ№ 4</t>
  </si>
  <si>
    <t>ГБОУ СОШ№ 5</t>
  </si>
  <si>
    <t>ГБОУ СОШ№ 8</t>
  </si>
  <si>
    <t>ГБОУ СОШ№ 9</t>
  </si>
  <si>
    <t>ГБОУ СОШ№10</t>
  </si>
  <si>
    <t>ГБОУ ЦО</t>
  </si>
  <si>
    <t>ГБОУ СОШ№12</t>
  </si>
  <si>
    <t>ГБОУ СОШ№13</t>
  </si>
  <si>
    <t>ГБОУ СОШ№21</t>
  </si>
  <si>
    <t>ГБОУ СОШ№22</t>
  </si>
  <si>
    <t>ГБОУ СОШ№23</t>
  </si>
  <si>
    <t>ШК.ИНТЕР.№1</t>
  </si>
  <si>
    <t>ЧГК</t>
  </si>
  <si>
    <t>ЧХТТ</t>
  </si>
  <si>
    <t>ОГТ</t>
  </si>
  <si>
    <t>ХГТ</t>
  </si>
  <si>
    <t>БМУ</t>
  </si>
  <si>
    <t>РЦ</t>
  </si>
  <si>
    <t>БЕЗЕН.РАЙОН</t>
  </si>
  <si>
    <t>ПЕСТР.РАЙОН</t>
  </si>
  <si>
    <t>ПРИВ.РАЙОН</t>
  </si>
  <si>
    <t>КРАСН.РАЙОН</t>
  </si>
  <si>
    <t>ХВОРОС.РАЙО</t>
  </si>
  <si>
    <t>БАТ</t>
  </si>
  <si>
    <t>КАЗЁННЫЕ</t>
  </si>
  <si>
    <t>СКОУ</t>
  </si>
  <si>
    <t>Управление</t>
  </si>
  <si>
    <t>ИТОГО</t>
  </si>
  <si>
    <t>Бюджетные</t>
  </si>
  <si>
    <r>
      <t xml:space="preserve">Дрофа </t>
    </r>
    <r>
      <rPr>
        <sz val="7"/>
        <rFont val="Arial Cyr"/>
        <family val="0"/>
      </rPr>
      <t>07090210020140244            изв.366, г/к 363</t>
    </r>
  </si>
  <si>
    <r>
      <t xml:space="preserve">                      </t>
    </r>
    <r>
      <rPr>
        <b/>
        <sz val="10"/>
        <rFont val="Arial Cyr"/>
        <family val="0"/>
      </rPr>
      <t>ЦЕНТРАЛИЗОВАННЫЕ ПОСТАВКИ   БУ  2019</t>
    </r>
  </si>
  <si>
    <r>
      <t xml:space="preserve">Академия </t>
    </r>
    <r>
      <rPr>
        <sz val="7"/>
        <rFont val="Arial Cyr"/>
        <family val="0"/>
      </rPr>
      <t>07090210020140244 изв.56, г/к 314</t>
    </r>
  </si>
  <si>
    <r>
      <t xml:space="preserve">Мнемозина </t>
    </r>
    <r>
      <rPr>
        <sz val="7"/>
        <rFont val="Arial Cyr"/>
        <family val="0"/>
      </rPr>
      <t>07090210020140244           изв.71, г/к 312</t>
    </r>
  </si>
  <si>
    <r>
      <t xml:space="preserve">Владос  </t>
    </r>
    <r>
      <rPr>
        <sz val="7"/>
        <rFont val="Arial Cyr"/>
        <family val="0"/>
      </rPr>
      <t>07090210020140244          изв.80, г/к 309</t>
    </r>
  </si>
  <si>
    <r>
      <t xml:space="preserve">"СОТ"        </t>
    </r>
    <r>
      <rPr>
        <sz val="7"/>
        <rFont val="Arial Cyr"/>
        <family val="0"/>
      </rPr>
      <t>07090210020140244                изв.88     г/к 315</t>
    </r>
  </si>
  <si>
    <r>
      <t xml:space="preserve">"Вита-Пресс"      </t>
    </r>
    <r>
      <rPr>
        <sz val="7"/>
        <rFont val="Arial Cyr"/>
        <family val="0"/>
      </rPr>
      <t>07090210020140244              изв.138 г/к 311</t>
    </r>
  </si>
  <si>
    <r>
      <t xml:space="preserve">Бином     </t>
    </r>
    <r>
      <rPr>
        <sz val="7"/>
        <rFont val="Arial Cyr"/>
        <family val="0"/>
      </rPr>
      <t xml:space="preserve">07090210020140244               </t>
    </r>
    <r>
      <rPr>
        <sz val="6"/>
        <rFont val="Arial Cyr"/>
        <family val="0"/>
      </rPr>
      <t xml:space="preserve">      изв.120, г/к 310</t>
    </r>
  </si>
  <si>
    <r>
      <t xml:space="preserve">русское слово </t>
    </r>
    <r>
      <rPr>
        <sz val="7"/>
        <rFont val="Arial Cyr"/>
        <family val="0"/>
      </rPr>
      <t>07090210020140244              изв.107 г/к 406</t>
    </r>
  </si>
  <si>
    <r>
      <t xml:space="preserve">ИП ПарцевскаяВ.А. </t>
    </r>
    <r>
      <rPr>
        <sz val="7"/>
        <rFont val="Arial Cyr"/>
        <family val="0"/>
      </rPr>
      <t>0702021Е151690244</t>
    </r>
    <r>
      <rPr>
        <sz val="8"/>
        <rFont val="Arial Cyr"/>
        <family val="0"/>
      </rPr>
      <t xml:space="preserve">  изв.160  г/к 6223   к-т д/обуч.шахм.</t>
    </r>
  </si>
  <si>
    <r>
      <t xml:space="preserve">ЦКП Сфера </t>
    </r>
    <r>
      <rPr>
        <sz val="7"/>
        <rFont val="Arial Cyr"/>
        <family val="0"/>
      </rPr>
      <t>0702021Е151690244</t>
    </r>
    <r>
      <rPr>
        <sz val="8"/>
        <rFont val="Arial Cyr"/>
        <family val="0"/>
      </rPr>
      <t xml:space="preserve">   изв.149  г/к 6219   оборуд.д/ОБЖ</t>
    </r>
  </si>
  <si>
    <r>
      <t xml:space="preserve">ООО"ТД"СМК" </t>
    </r>
    <r>
      <rPr>
        <sz val="7"/>
        <rFont val="Arial Cyr"/>
        <family val="0"/>
      </rPr>
      <t>0702021Е151690244</t>
    </r>
    <r>
      <rPr>
        <sz val="8"/>
        <rFont val="Arial Cyr"/>
        <family val="0"/>
      </rPr>
      <t xml:space="preserve">    изв.210  г/к 6220 к-т мебели</t>
    </r>
  </si>
  <si>
    <r>
      <t xml:space="preserve">Вентана-граф </t>
    </r>
    <r>
      <rPr>
        <sz val="7"/>
        <rFont val="Arial Cyr"/>
        <family val="0"/>
      </rPr>
      <t>07090210020140244           изв.179, г/к 405</t>
    </r>
  </si>
  <si>
    <r>
      <t xml:space="preserve">Дрофа </t>
    </r>
    <r>
      <rPr>
        <sz val="7"/>
        <rFont val="Arial Cyr"/>
        <family val="0"/>
      </rPr>
      <t>07090210020140244            изв.164, г/к 404</t>
    </r>
  </si>
  <si>
    <t>Просвещение  07090210020140244   изв.193, г/к 417</t>
  </si>
  <si>
    <t>ПУ № 33 Красноарм.</t>
  </si>
  <si>
    <t>ПУ№ 72 Пестрав.</t>
  </si>
  <si>
    <r>
      <t xml:space="preserve">ИП Зайцев Д.В. </t>
    </r>
    <r>
      <rPr>
        <sz val="7"/>
        <rFont val="Arial Cyr"/>
        <family val="0"/>
      </rPr>
      <t>0702021Е151690244</t>
    </r>
    <r>
      <rPr>
        <sz val="8"/>
        <rFont val="Arial Cyr"/>
        <family val="0"/>
      </rPr>
      <t xml:space="preserve">  изв.277  г/к 6243   пластик д/3-D принтера</t>
    </r>
  </si>
  <si>
    <r>
      <t xml:space="preserve">ООО АНТ </t>
    </r>
    <r>
      <rPr>
        <sz val="7"/>
        <rFont val="Arial Cyr"/>
        <family val="0"/>
      </rPr>
      <t>0702021Е151690244</t>
    </r>
    <r>
      <rPr>
        <sz val="8"/>
        <rFont val="Arial Cyr"/>
        <family val="0"/>
      </rPr>
      <t xml:space="preserve">  изв.288  г/к 12153   прогр-аппарат. комплекс</t>
    </r>
  </si>
  <si>
    <r>
      <t xml:space="preserve">ООО"Квалити" </t>
    </r>
    <r>
      <rPr>
        <sz val="7"/>
        <rFont val="Arial Cyr"/>
        <family val="0"/>
      </rPr>
      <t>0702021Е151690244</t>
    </r>
    <r>
      <rPr>
        <sz val="8"/>
        <rFont val="Arial Cyr"/>
        <family val="0"/>
      </rPr>
      <t xml:space="preserve">   изв.231  г/к 6224   медиазона</t>
    </r>
  </si>
  <si>
    <t>ООО Автомоб. комп.САМАРА автобусы    07090210020090244            изв.38 контр.5858</t>
  </si>
  <si>
    <t>ООО Автомоб. комп.САМАРА автобусы   07090210020090244                         изв.36 контр.5857</t>
  </si>
  <si>
    <t>ООО АК САМАРА автобусы   07090210020090244                         изв.44 контр.3501</t>
  </si>
  <si>
    <r>
      <t xml:space="preserve">ООО ЦТО Виктел     </t>
    </r>
    <r>
      <rPr>
        <sz val="7"/>
        <rFont val="Arial Cyr"/>
        <family val="0"/>
      </rPr>
      <t>07090240020180244                       изв.213,214  г/к 8818      компьют.оборуд.</t>
    </r>
  </si>
  <si>
    <r>
      <t xml:space="preserve">ООО ЦТО Виктел     </t>
    </r>
    <r>
      <rPr>
        <sz val="7"/>
        <rFont val="Arial Cyr"/>
        <family val="0"/>
      </rPr>
      <t>07090240020180244                       изв.218,219  г/к 8177   мини-кванториум</t>
    </r>
  </si>
  <si>
    <r>
      <t xml:space="preserve">ООО ЦТО Виктел     </t>
    </r>
    <r>
      <rPr>
        <sz val="7"/>
        <rFont val="Arial Cyr"/>
        <family val="0"/>
      </rPr>
      <t xml:space="preserve">07090240020180244                       изв.255  г/к 11025   </t>
    </r>
    <r>
      <rPr>
        <b/>
        <sz val="7"/>
        <rFont val="Arial Cyr"/>
        <family val="0"/>
      </rPr>
      <t>оборуд.д/каб.технол.</t>
    </r>
  </si>
  <si>
    <r>
      <t xml:space="preserve">Интеркомплекс </t>
    </r>
    <r>
      <rPr>
        <sz val="7"/>
        <rFont val="Arial Cyr"/>
        <family val="0"/>
      </rPr>
      <t>07094330023000244</t>
    </r>
    <r>
      <rPr>
        <sz val="8"/>
        <rFont val="Arial Cyr"/>
        <family val="0"/>
      </rPr>
      <t xml:space="preserve">  изв.328,308  г/к мз-2019-2-044-059193от04.09.19 и -060236 от 12.09.19 мебель</t>
    </r>
  </si>
  <si>
    <r>
      <t xml:space="preserve">Интеркомплекс </t>
    </r>
    <r>
      <rPr>
        <sz val="7"/>
        <rFont val="Arial Cyr"/>
        <family val="0"/>
      </rPr>
      <t>07094330023000244</t>
    </r>
    <r>
      <rPr>
        <sz val="8"/>
        <rFont val="Arial Cyr"/>
        <family val="0"/>
      </rPr>
      <t xml:space="preserve">  изв.305,315  г/к мз-2019-2-044-059452 и -060582 от 09.09.19 стулья</t>
    </r>
  </si>
  <si>
    <r>
      <t xml:space="preserve">ИП Хайрутдинов </t>
    </r>
    <r>
      <rPr>
        <sz val="7"/>
        <rFont val="Arial Cyr"/>
        <family val="0"/>
      </rPr>
      <t>07094330023000244</t>
    </r>
    <r>
      <rPr>
        <sz val="8"/>
        <rFont val="Arial Cyr"/>
        <family val="0"/>
      </rPr>
      <t xml:space="preserve">  изв.350,349  г/к мз-2019-2-044-059447от09.09.19 и -060588 от 12.09.19 шкафы,столы</t>
    </r>
  </si>
  <si>
    <r>
      <t xml:space="preserve">Триумф </t>
    </r>
    <r>
      <rPr>
        <sz val="7"/>
        <rFont val="Arial Cyr"/>
        <family val="0"/>
      </rPr>
      <t>07094330023000244</t>
    </r>
    <r>
      <rPr>
        <sz val="8"/>
        <rFont val="Arial Cyr"/>
        <family val="0"/>
      </rPr>
      <t xml:space="preserve">  изв.404,355  г/к мз-2019-2-044-059214от09.09.19 и -060241 от 12.09.19 мебель</t>
    </r>
  </si>
  <si>
    <r>
      <t xml:space="preserve">ООО ЦТО Виктел     </t>
    </r>
    <r>
      <rPr>
        <sz val="7"/>
        <rFont val="Arial Cyr"/>
        <family val="0"/>
      </rPr>
      <t xml:space="preserve">07090240020180244                       изв.293  г/к 11986   </t>
    </r>
    <r>
      <rPr>
        <b/>
        <sz val="7"/>
        <rFont val="Arial Cyr"/>
        <family val="0"/>
      </rPr>
      <t>оборуд.д/каб.технол.</t>
    </r>
  </si>
  <si>
    <r>
      <t xml:space="preserve">ООО Константа </t>
    </r>
    <r>
      <rPr>
        <sz val="7"/>
        <rFont val="Arial Cyr"/>
        <family val="0"/>
      </rPr>
      <t>0702021Е151690244</t>
    </r>
    <r>
      <rPr>
        <sz val="8"/>
        <rFont val="Arial Cyr"/>
        <family val="0"/>
      </rPr>
      <t xml:space="preserve">  изв.325  г/к 6253 оборуд.д/ каб.технол.   </t>
    </r>
  </si>
  <si>
    <r>
      <t xml:space="preserve">Интеркомплекс </t>
    </r>
    <r>
      <rPr>
        <sz val="7"/>
        <rFont val="Arial Cyr"/>
        <family val="0"/>
      </rPr>
      <t>07094330023000244</t>
    </r>
    <r>
      <rPr>
        <sz val="8"/>
        <rFont val="Arial Cyr"/>
        <family val="0"/>
      </rPr>
      <t xml:space="preserve">  изв.309 г/к мз-2019-2-044-060615 от 13.09.19 стол</t>
    </r>
  </si>
  <si>
    <r>
      <t xml:space="preserve">ИП Овечкин В.В. </t>
    </r>
    <r>
      <rPr>
        <sz val="7"/>
        <rFont val="Arial Cyr"/>
        <family val="0"/>
      </rPr>
      <t>0702021Е151690244</t>
    </r>
    <r>
      <rPr>
        <sz val="8"/>
        <rFont val="Arial Cyr"/>
        <family val="0"/>
      </rPr>
      <t xml:space="preserve">  изв.341  г/к 6221 планшет   </t>
    </r>
  </si>
  <si>
    <r>
      <t xml:space="preserve">Саймон Трейд Групп </t>
    </r>
    <r>
      <rPr>
        <sz val="7"/>
        <rFont val="Arial Cyr"/>
        <family val="0"/>
      </rPr>
      <t>0702021Е151690244</t>
    </r>
    <r>
      <rPr>
        <sz val="8"/>
        <rFont val="Arial Cyr"/>
        <family val="0"/>
      </rPr>
      <t xml:space="preserve">  изв.374  г/к 6109 3D принтер   </t>
    </r>
  </si>
  <si>
    <r>
      <t xml:space="preserve">Школьный мир </t>
    </r>
    <r>
      <rPr>
        <sz val="7"/>
        <rFont val="Arial Cyr"/>
        <family val="0"/>
      </rPr>
      <t>0702021Е151690244</t>
    </r>
    <r>
      <rPr>
        <sz val="8"/>
        <rFont val="Arial Cyr"/>
        <family val="0"/>
      </rPr>
      <t xml:space="preserve">  изв.396  г/к 12139 интерактив. комплекс</t>
    </r>
  </si>
  <si>
    <r>
      <t xml:space="preserve">ООО Константа </t>
    </r>
    <r>
      <rPr>
        <sz val="7"/>
        <rFont val="Arial Cyr"/>
        <family val="0"/>
      </rPr>
      <t>0702021Е151690244</t>
    </r>
    <r>
      <rPr>
        <sz val="8"/>
        <rFont val="Arial Cyr"/>
        <family val="0"/>
      </rPr>
      <t xml:space="preserve">  изв.385  г/к 6253 оборуд.д/ каб.технол. (квадрокоптер)  </t>
    </r>
  </si>
  <si>
    <t xml:space="preserve"> </t>
  </si>
  <si>
    <r>
      <t xml:space="preserve">ООО ЦТО Виктел     </t>
    </r>
    <r>
      <rPr>
        <sz val="7"/>
        <rFont val="Arial Cyr"/>
        <family val="0"/>
      </rPr>
      <t xml:space="preserve">07090240020180244                       изв.512  г/к 13049   </t>
    </r>
    <r>
      <rPr>
        <b/>
        <sz val="7"/>
        <rFont val="Arial Cyr"/>
        <family val="0"/>
      </rPr>
      <t>оборуд.д/каб.технол.</t>
    </r>
  </si>
  <si>
    <r>
      <t xml:space="preserve">Школьный мир     </t>
    </r>
    <r>
      <rPr>
        <sz val="7"/>
        <rFont val="Arial Cyr"/>
        <family val="0"/>
      </rPr>
      <t xml:space="preserve">07090240020180244                       изв.520  г/к 11898   </t>
    </r>
    <r>
      <rPr>
        <b/>
        <sz val="7"/>
        <rFont val="Arial Cyr"/>
        <family val="0"/>
      </rPr>
      <t>оборуд.д/каб.технол.</t>
    </r>
  </si>
  <si>
    <r>
      <t xml:space="preserve">ООО ВОЛГА ДОКУМЕНТ     </t>
    </r>
    <r>
      <rPr>
        <sz val="7"/>
        <rFont val="Arial Cyr"/>
        <family val="0"/>
      </rPr>
      <t>07090240020110244                       изв.5  г/к 2961   принтеры для ИГА</t>
    </r>
  </si>
  <si>
    <r>
      <t xml:space="preserve">ООО ЦТО Виктел     </t>
    </r>
    <r>
      <rPr>
        <sz val="7"/>
        <rFont val="Arial Cyr"/>
        <family val="0"/>
      </rPr>
      <t>07090240020180244                       изв.414  г/к 11283   мини-кванториум</t>
    </r>
  </si>
  <si>
    <r>
      <t xml:space="preserve">ООО Сервис Телеком     </t>
    </r>
    <r>
      <rPr>
        <sz val="7"/>
        <rFont val="Arial Cyr"/>
        <family val="0"/>
      </rPr>
      <t>07090240020180244                       изв.451  г/к 11047   мини-кванториум</t>
    </r>
  </si>
  <si>
    <r>
      <t xml:space="preserve">ООО Сервис Телеком     </t>
    </r>
    <r>
      <rPr>
        <sz val="7"/>
        <rFont val="Arial Cyr"/>
        <family val="0"/>
      </rPr>
      <t xml:space="preserve">07090240020180244                       изв.439     г/к 11185    </t>
    </r>
    <r>
      <rPr>
        <b/>
        <sz val="7"/>
        <rFont val="Arial Cyr"/>
        <family val="0"/>
      </rPr>
      <t>оборуд.д/каб.технол.</t>
    </r>
  </si>
  <si>
    <r>
      <t xml:space="preserve">ИП Стеценко Н.П. </t>
    </r>
    <r>
      <rPr>
        <sz val="7"/>
        <rFont val="Arial Cyr"/>
        <family val="0"/>
      </rPr>
      <t>0702021Е151690244</t>
    </r>
    <r>
      <rPr>
        <sz val="8"/>
        <rFont val="Arial Cyr"/>
        <family val="0"/>
      </rPr>
      <t xml:space="preserve">  изв.475  г/к 15080  уче.оборуд.</t>
    </r>
  </si>
  <si>
    <r>
      <t>ТЕХНОСЕРВИС   07094330024980244</t>
    </r>
    <r>
      <rPr>
        <sz val="7"/>
        <rFont val="Arial Cyr"/>
        <family val="0"/>
      </rPr>
      <t xml:space="preserve">   к-т по физике          изв.576 г/к19638</t>
    </r>
  </si>
  <si>
    <t>Фактум СЕРВИС          07094330024980244  интерактив.киоск             изв.608 г/к мз-2019-2-044-088134</t>
  </si>
  <si>
    <t>Фактум СЕРВИС          07094330024980244  плоттер             изв.590 г/к мз-2019-2-044-088141</t>
  </si>
  <si>
    <t>ООО Автомоб. комп.САМАРА автобусы    07090210020090244            изв.530 контр.17729</t>
  </si>
  <si>
    <r>
      <t xml:space="preserve">ИП Серганов А.С.     </t>
    </r>
    <r>
      <rPr>
        <sz val="7"/>
        <rFont val="Arial Cyr"/>
        <family val="0"/>
      </rPr>
      <t xml:space="preserve">07090240020180244                       изв.612  г/к 21969   </t>
    </r>
    <r>
      <rPr>
        <b/>
        <sz val="7"/>
        <rFont val="Arial Cyr"/>
        <family val="0"/>
      </rPr>
      <t>оборуд.д/каб.технол. Планшет.комп.</t>
    </r>
  </si>
  <si>
    <r>
      <t xml:space="preserve">ЛАНКС     </t>
    </r>
    <r>
      <rPr>
        <sz val="7"/>
        <rFont val="Arial Cyr"/>
        <family val="0"/>
      </rPr>
      <t>07090240020180244                       изв.624  г/к 21233   мини-кванториум   ноутбуки</t>
    </r>
  </si>
  <si>
    <r>
      <t xml:space="preserve">КОНТРАКТНЫЕ СИСТЕМЫ     </t>
    </r>
    <r>
      <rPr>
        <sz val="7"/>
        <rFont val="Arial Cyr"/>
        <family val="0"/>
      </rPr>
      <t xml:space="preserve">07090240020180244                       изв.629  г/к 21259   </t>
    </r>
    <r>
      <rPr>
        <b/>
        <sz val="7"/>
        <rFont val="Arial Cyr"/>
        <family val="0"/>
      </rPr>
      <t>оборуд.д/каб.технол.   Ноутбуки</t>
    </r>
  </si>
  <si>
    <t>АНАЛИТИКА        07094330024980244    спорттовары          изв.647  г/к мз-2019-2-044-092337</t>
  </si>
  <si>
    <t>АЛЬТЕР-М        07094330024980244    робототехн.оборуд.          изв.645  г/к 19657</t>
  </si>
  <si>
    <t>ИП Вечканов С.Н.       07094330024980244    борцов.манекен          изв.646  г/к мз-2019-2-044-091507</t>
  </si>
  <si>
    <t>АВ Техника        07094330024980244    технич.ср-ва          изв.548  г/к 17723</t>
  </si>
  <si>
    <t>ФАКТУМ СЕРВИС        07094330024980244    моб.комп.класс          изв.550  г/к 17767</t>
  </si>
  <si>
    <t>ИП Казимов Д.С.   07090210022940244     изв.556 г/к 18162   моб.комп.класс</t>
  </si>
  <si>
    <t>АЙСИЭЛ ТЕХНО   07090210022940244     изв.567 г/к 17638   моб.комп.класс</t>
  </si>
  <si>
    <t>Фактум СЕРВИС          07094330024980244  монитор             изв.574 г/к мз-2019-2-044-088140</t>
  </si>
  <si>
    <t>ИП Вечканов С.Н.       07094330024980244    спорттовары          изв.572  г/к мз-2019-2-044-094543</t>
  </si>
  <si>
    <r>
      <t xml:space="preserve">ИП Вечканов С.Н.      </t>
    </r>
    <r>
      <rPr>
        <sz val="7"/>
        <rFont val="Arial Cyr"/>
        <family val="0"/>
      </rPr>
      <t xml:space="preserve"> 07094330024980244</t>
    </r>
    <r>
      <rPr>
        <sz val="8"/>
        <rFont val="Arial Cyr"/>
        <family val="0"/>
      </rPr>
      <t xml:space="preserve">    спорттовары          изв.572  г/к мз-2019-2-044-094543</t>
    </r>
  </si>
  <si>
    <t>АНАЛИТИКА        07094330024980244    спорттовары          изв.571  г/к мз-2019-2-044-092336</t>
  </si>
  <si>
    <t>КОМСНАБУФА        07094330024980244    уч.оборуд.          изв.569  г/к 21571</t>
  </si>
  <si>
    <r>
      <t xml:space="preserve">КОМСНАБУФА       </t>
    </r>
    <r>
      <rPr>
        <sz val="7"/>
        <rFont val="Arial Cyr"/>
        <family val="0"/>
      </rPr>
      <t xml:space="preserve"> 07094330024980244</t>
    </r>
    <r>
      <rPr>
        <sz val="8"/>
        <rFont val="Arial Cyr"/>
        <family val="0"/>
      </rPr>
      <t xml:space="preserve">    уч.оборуд.          изв.569  г/к 21571</t>
    </r>
  </si>
  <si>
    <t>ТЕХНОСЕРВИС        07094330024980244    уч.оборуд.          изв.570  г/к 19593</t>
  </si>
  <si>
    <r>
      <t xml:space="preserve">ТЕХНОСЕРВИС       </t>
    </r>
    <r>
      <rPr>
        <sz val="7"/>
        <rFont val="Arial Cyr"/>
        <family val="0"/>
      </rPr>
      <t xml:space="preserve"> 07094330024980244</t>
    </r>
    <r>
      <rPr>
        <sz val="8"/>
        <rFont val="Arial Cyr"/>
        <family val="0"/>
      </rPr>
      <t xml:space="preserve">    уч.оборуд.          изв.570  г/к 19593</t>
    </r>
  </si>
  <si>
    <t>ИП Маркочева Е.В.       07094330024980244    тележ.д/ноутб.          изв.589  г/к мз-2019-2-044-090025</t>
  </si>
  <si>
    <t>АНАЛИТИКА        07094330024980244    спорттовары          изв.591  г/к мз-2019-2-044-092335</t>
  </si>
  <si>
    <t>ИП Маркочева Е.В.       07094330024980244    в/камера         изв.592  г/к мз-2019-2-044-088145</t>
  </si>
  <si>
    <t>Фактум СЕРВИС          07094330024980244  напольн.заряд.            изв.593 г/к мз-2019-2-044-090001</t>
  </si>
  <si>
    <t>Фактум СЕРВИС          07094330024980244  интернет-центр            изв.594 г/к мз-2019-2-044-090222</t>
  </si>
  <si>
    <t>Фактум СЕРВИС          07094330024980244  телефон            изв.595 г/к мз-2019-2-044-090209</t>
  </si>
  <si>
    <t>Параметр          07094330024980244   инклюз.оборуд.            изв.596 г/к 18671</t>
  </si>
  <si>
    <t>Фактум СЕРВИС          07094330024980244  прогр-аппар.компл.графич.планшет            изв.597 г/к 22671</t>
  </si>
  <si>
    <t>ИП Казимов Д.С.       07094330024980244    в/камера         изв.588  г/к мз-2019-2-044-088128</t>
  </si>
  <si>
    <r>
      <t xml:space="preserve">Квант      </t>
    </r>
    <r>
      <rPr>
        <sz val="7"/>
        <rFont val="Arial Cyr"/>
        <family val="0"/>
      </rPr>
      <t xml:space="preserve"> 07094330024980244</t>
    </r>
    <r>
      <rPr>
        <sz val="8"/>
        <rFont val="Arial Cyr"/>
        <family val="0"/>
      </rPr>
      <t xml:space="preserve">    мебель          изв.609  г/к 17961</t>
    </r>
  </si>
  <si>
    <r>
      <t xml:space="preserve">Альфа      </t>
    </r>
    <r>
      <rPr>
        <sz val="7"/>
        <rFont val="Arial Cyr"/>
        <family val="0"/>
      </rPr>
      <t xml:space="preserve"> 07094330024980244</t>
    </r>
    <r>
      <rPr>
        <sz val="8"/>
        <rFont val="Arial Cyr"/>
        <family val="0"/>
      </rPr>
      <t xml:space="preserve">    оборуд.д/3D моделир.          изв.606  г/к 18306</t>
    </r>
  </si>
  <si>
    <t>Параметр          07094330024980244   инклюз.оборуд.            изв.600 г/к 18678</t>
  </si>
  <si>
    <t>ИП Вечканов С.Н.       07094330024980244    палка гимнаст.          изв.607  г/к мз-2019-2-044-091508</t>
  </si>
  <si>
    <t>ТЕХНОПРОМ          07094330024980244   линия раздачи            изв.601 г/к 19523</t>
  </si>
  <si>
    <t>ИП Маркочева Е.В.       07094330024980244    проектор,экран        изв.602  г/к мз-2019-2-044-094537</t>
  </si>
  <si>
    <t>СККАЙРОС          07094330024980244   мебель            изв.603 г/к 19573</t>
  </si>
  <si>
    <t>ИП Казимов Д.С.       07094330024980244             изв.604  г/к мз-2019-2-044-090224</t>
  </si>
  <si>
    <t>АНАЛИТИКА        07094330024980244    спорттовары          изв.605  г/к мз-2019-2-044-092338</t>
  </si>
  <si>
    <t>Фактум СЕРВИС          07094330024980244  телевизоры            изв.598 г/к мз-2019-2-044-088163</t>
  </si>
  <si>
    <r>
      <t xml:space="preserve">ИП Щелоков И.В. </t>
    </r>
    <r>
      <rPr>
        <sz val="7"/>
        <rFont val="Arial Cyr"/>
        <family val="0"/>
      </rPr>
      <t>0702021Е151690244</t>
    </r>
    <r>
      <rPr>
        <sz val="8"/>
        <rFont val="Arial Cyr"/>
        <family val="0"/>
      </rPr>
      <t xml:space="preserve">  изв.542 г/к мз-2019-2-044-081735 от 25.11.19 шахматы</t>
    </r>
  </si>
  <si>
    <t>Витрокоммерц         07094330024980244   инкл.оборуд.            изв.649 г/к 19061</t>
  </si>
  <si>
    <r>
      <t xml:space="preserve">ИП Казимов Д.С.       </t>
    </r>
    <r>
      <rPr>
        <sz val="7"/>
        <rFont val="Arial Cyr"/>
        <family val="0"/>
      </rPr>
      <t>07094330024980244</t>
    </r>
    <r>
      <rPr>
        <sz val="8"/>
        <rFont val="Arial Cyr"/>
        <family val="0"/>
      </rPr>
      <t xml:space="preserve">    в/камера         изв.588  г/к мз-2019-2-044-088128</t>
    </r>
  </si>
  <si>
    <r>
      <t xml:space="preserve">Параметр         </t>
    </r>
    <r>
      <rPr>
        <sz val="7"/>
        <rFont val="Arial Cyr"/>
        <family val="0"/>
      </rPr>
      <t xml:space="preserve"> 07094330024980244</t>
    </r>
    <r>
      <rPr>
        <sz val="8"/>
        <rFont val="Arial Cyr"/>
        <family val="0"/>
      </rPr>
      <t xml:space="preserve">   инклюз.оборуд.            изв.600 г/к 18678</t>
    </r>
  </si>
  <si>
    <r>
      <t xml:space="preserve">ХОЗОПТТОРГ         </t>
    </r>
    <r>
      <rPr>
        <sz val="7"/>
        <rFont val="Arial Cyr"/>
        <family val="0"/>
      </rPr>
      <t xml:space="preserve"> 07094330024980244</t>
    </r>
    <r>
      <rPr>
        <sz val="8"/>
        <rFont val="Arial Cyr"/>
        <family val="0"/>
      </rPr>
      <t xml:space="preserve">   посуда,подносы            изв.650 г/к 19656</t>
    </r>
  </si>
  <si>
    <r>
      <t xml:space="preserve">ЛАНКС         </t>
    </r>
    <r>
      <rPr>
        <sz val="7"/>
        <rFont val="Arial Cyr"/>
        <family val="0"/>
      </rPr>
      <t>07094330024980244</t>
    </r>
    <r>
      <rPr>
        <sz val="8"/>
        <rFont val="Arial Cyr"/>
        <family val="0"/>
      </rPr>
      <t xml:space="preserve">   ноутб.,МФУ,планш.комп.            изв.648 г/к 21474</t>
    </r>
  </si>
  <si>
    <r>
      <rPr>
        <sz val="7"/>
        <rFont val="Arial Cyr"/>
        <family val="0"/>
      </rPr>
      <t>07094330023000244</t>
    </r>
    <r>
      <rPr>
        <sz val="8"/>
        <rFont val="Arial Cyr"/>
        <family val="0"/>
      </rPr>
      <t xml:space="preserve">  изв.428,477  г/к мз-2019-2-044-069424от16.10.19 видеоплаты             д/мини-квантор</t>
    </r>
  </si>
  <si>
    <r>
      <t xml:space="preserve">ИП Казимов Д.С.       </t>
    </r>
    <r>
      <rPr>
        <sz val="7"/>
        <color indexed="10"/>
        <rFont val="Arial Cyr"/>
        <family val="0"/>
      </rPr>
      <t>07094330024980244</t>
    </r>
    <r>
      <rPr>
        <sz val="8"/>
        <color indexed="10"/>
        <rFont val="Arial Cyr"/>
        <family val="0"/>
      </rPr>
      <t xml:space="preserve">    сет.фильтр,монитор        изв.573  г/к мз-2019-2-044-088127</t>
    </r>
  </si>
  <si>
    <r>
      <t xml:space="preserve">ООО ЦТО Виктел     </t>
    </r>
    <r>
      <rPr>
        <sz val="7"/>
        <rFont val="Arial Cyr"/>
        <family val="0"/>
      </rPr>
      <t>07094330023000244                       изв.477  г/к мз-2019-02-044-069424      видеоплаты</t>
    </r>
  </si>
  <si>
    <t>Итого оборуд., автобусы:</t>
  </si>
  <si>
    <t>ВСЕГО ОС</t>
  </si>
  <si>
    <t>Итого МЗ</t>
  </si>
  <si>
    <t>в т.ч.:</t>
  </si>
  <si>
    <t>пр.516 от06.03.20</t>
  </si>
  <si>
    <t>акты от 18.05.20</t>
  </si>
  <si>
    <t>пр.1386 13.07.20</t>
  </si>
  <si>
    <t>Регион Лес          07094330024980244   техн.ср-ва обуч.            изв.547 дог.18071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</si>
</sst>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</numFmts>
  <fonts count="52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i/>
      <u val="single"/>
      <sz val="10"/>
      <name val="Arial Cyr"/>
      <family val="0"/>
    </font>
    <font>
      <sz val="6"/>
      <name val="Arial Cyr"/>
      <family val="0"/>
    </font>
    <font>
      <u val="single"/>
      <sz val="10"/>
      <name val="Arial Cyr"/>
      <family val="0"/>
    </font>
    <font>
      <b/>
      <sz val="7"/>
      <name val="Arial Cyr"/>
      <family val="0"/>
    </font>
    <font>
      <sz val="8"/>
      <color indexed="10"/>
      <name val="Arial Cyr"/>
      <family val="0"/>
    </font>
    <font>
      <sz val="7"/>
      <color indexed="10"/>
      <name val="Arial Cyr"/>
      <family val="0"/>
    </font>
    <font>
      <b/>
      <u val="single"/>
      <sz val="10"/>
      <name val="Arial Cyr"/>
      <family val="0"/>
    </font>
    <font>
      <sz val="9"/>
      <name val="Arial Cyr"/>
      <family val="0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0"/>
      <color indexed="10"/>
      <name val="Arial Cyr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rgb="FFFF0000"/>
      <name val="Arial Cyr"/>
      <family val="0"/>
    </font>
    <font>
      <sz val="8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0" fontId="6" fillId="0" borderId="10" xfId="0" applyFont="1" applyBorder="1" applyAlignment="1">
      <alignment/>
    </xf>
    <xf numFmtId="2" fontId="0" fillId="0" borderId="0" xfId="0" applyNumberFormat="1" applyAlignment="1">
      <alignment/>
    </xf>
    <xf numFmtId="2" fontId="5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14" fontId="8" fillId="0" borderId="0" xfId="0" applyNumberFormat="1" applyFont="1" applyBorder="1" applyAlignment="1">
      <alignment/>
    </xf>
    <xf numFmtId="0" fontId="0" fillId="33" borderId="0" xfId="0" applyFill="1" applyAlignment="1">
      <alignment/>
    </xf>
    <xf numFmtId="2" fontId="0" fillId="33" borderId="10" xfId="0" applyNumberForma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left"/>
    </xf>
    <xf numFmtId="14" fontId="0" fillId="33" borderId="0" xfId="0" applyNumberFormat="1" applyFill="1" applyAlignment="1">
      <alignment horizontal="left"/>
    </xf>
    <xf numFmtId="2" fontId="5" fillId="33" borderId="10" xfId="0" applyNumberFormat="1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2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6" fillId="33" borderId="13" xfId="0" applyFont="1" applyFill="1" applyBorder="1" applyAlignment="1">
      <alignment/>
    </xf>
    <xf numFmtId="0" fontId="0" fillId="0" borderId="10" xfId="0" applyFont="1" applyBorder="1" applyAlignment="1">
      <alignment/>
    </xf>
    <xf numFmtId="0" fontId="50" fillId="0" borderId="0" xfId="0" applyFont="1" applyAlignment="1">
      <alignment/>
    </xf>
    <xf numFmtId="0" fontId="14" fillId="0" borderId="0" xfId="0" applyFont="1" applyAlignment="1">
      <alignment horizontal="right"/>
    </xf>
    <xf numFmtId="0" fontId="0" fillId="34" borderId="0" xfId="0" applyFill="1" applyAlignment="1">
      <alignment/>
    </xf>
    <xf numFmtId="0" fontId="15" fillId="34" borderId="0" xfId="0" applyFont="1" applyFill="1" applyAlignment="1">
      <alignment/>
    </xf>
    <xf numFmtId="0" fontId="5" fillId="34" borderId="10" xfId="0" applyFont="1" applyFill="1" applyBorder="1" applyAlignment="1">
      <alignment/>
    </xf>
    <xf numFmtId="2" fontId="5" fillId="35" borderId="10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5" fillId="35" borderId="10" xfId="0" applyFont="1" applyFill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52"/>
  <sheetViews>
    <sheetView tabSelected="1" view="pageBreakPreview" zoomScaleSheetLayoutView="100" zoomScalePageLayoutView="0" workbookViewId="0" topLeftCell="BS1">
      <selection activeCell="BS4" sqref="BS4:BS5"/>
    </sheetView>
  </sheetViews>
  <sheetFormatPr defaultColWidth="9.00390625" defaultRowHeight="12.75"/>
  <cols>
    <col min="1" max="1" width="16.00390625" style="0" customWidth="1"/>
    <col min="2" max="12" width="16.00390625" style="0" hidden="1" customWidth="1"/>
    <col min="13" max="14" width="18.625" style="0" customWidth="1"/>
    <col min="15" max="21" width="16.00390625" style="0" customWidth="1"/>
    <col min="22" max="22" width="15.125" style="0" customWidth="1"/>
    <col min="23" max="30" width="16.00390625" style="0" customWidth="1"/>
    <col min="31" max="31" width="15.00390625" style="0" customWidth="1"/>
    <col min="32" max="41" width="16.00390625" style="0" customWidth="1"/>
    <col min="42" max="42" width="14.375" style="0" customWidth="1"/>
    <col min="43" max="57" width="16.00390625" style="0" customWidth="1"/>
    <col min="58" max="58" width="15.875" style="0" customWidth="1"/>
    <col min="59" max="59" width="16.75390625" style="0" customWidth="1"/>
    <col min="60" max="60" width="18.125" style="0" customWidth="1"/>
    <col min="61" max="61" width="15.75390625" style="0" customWidth="1"/>
    <col min="62" max="62" width="15.375" style="0" customWidth="1"/>
    <col min="63" max="89" width="16.00390625" style="0" customWidth="1"/>
    <col min="90" max="90" width="12.375" style="0" customWidth="1"/>
    <col min="91" max="95" width="13.25390625" style="0" customWidth="1"/>
    <col min="96" max="96" width="13.75390625" style="0" customWidth="1"/>
    <col min="97" max="98" width="14.00390625" style="0" customWidth="1"/>
    <col min="99" max="99" width="11.25390625" style="0" customWidth="1"/>
  </cols>
  <sheetData>
    <row r="1" spans="1:85" ht="12.75">
      <c r="A1" s="60" t="s">
        <v>34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</row>
    <row r="2" spans="1:85" ht="12.75">
      <c r="A2" s="30" t="s">
        <v>70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</row>
    <row r="3" spans="1:85" ht="12.7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</row>
    <row r="4" spans="1:99" ht="12.75" customHeight="1">
      <c r="A4" s="62" t="s">
        <v>0</v>
      </c>
      <c r="B4" s="64" t="s">
        <v>46</v>
      </c>
      <c r="C4" s="64" t="s">
        <v>33</v>
      </c>
      <c r="D4" s="56" t="s">
        <v>47</v>
      </c>
      <c r="E4" s="48" t="s">
        <v>41</v>
      </c>
      <c r="F4" s="48" t="s">
        <v>39</v>
      </c>
      <c r="G4" s="48" t="s">
        <v>37</v>
      </c>
      <c r="H4" s="48" t="s">
        <v>38</v>
      </c>
      <c r="I4" s="48" t="s">
        <v>45</v>
      </c>
      <c r="J4" s="48" t="s">
        <v>36</v>
      </c>
      <c r="K4" s="48" t="s">
        <v>35</v>
      </c>
      <c r="L4" s="48" t="s">
        <v>40</v>
      </c>
      <c r="M4" s="58" t="s">
        <v>1</v>
      </c>
      <c r="N4" s="48" t="s">
        <v>84</v>
      </c>
      <c r="O4" s="48" t="s">
        <v>76</v>
      </c>
      <c r="P4" s="48" t="s">
        <v>71</v>
      </c>
      <c r="Q4" s="48" t="s">
        <v>72</v>
      </c>
      <c r="R4" s="48" t="s">
        <v>63</v>
      </c>
      <c r="S4" s="48" t="s">
        <v>58</v>
      </c>
      <c r="T4" s="48" t="s">
        <v>82</v>
      </c>
      <c r="U4" s="48" t="s">
        <v>73</v>
      </c>
      <c r="V4" s="48" t="s">
        <v>83</v>
      </c>
      <c r="W4" s="48" t="s">
        <v>57</v>
      </c>
      <c r="X4" s="48" t="s">
        <v>74</v>
      </c>
      <c r="Y4" s="48" t="s">
        <v>75</v>
      </c>
      <c r="Z4" s="48" t="s">
        <v>56</v>
      </c>
      <c r="AA4" s="48" t="s">
        <v>89</v>
      </c>
      <c r="AB4" s="48" t="s">
        <v>90</v>
      </c>
      <c r="AC4" s="48" t="s">
        <v>91</v>
      </c>
      <c r="AD4" s="48" t="s">
        <v>120</v>
      </c>
      <c r="AE4" s="48" t="s">
        <v>124</v>
      </c>
      <c r="AF4" s="48" t="s">
        <v>135</v>
      </c>
      <c r="AG4" s="48" t="s">
        <v>118</v>
      </c>
      <c r="AH4" s="48" t="s">
        <v>117</v>
      </c>
      <c r="AI4" s="48" t="s">
        <v>116</v>
      </c>
      <c r="AJ4" s="48" t="s">
        <v>115</v>
      </c>
      <c r="AK4" s="48" t="s">
        <v>114</v>
      </c>
      <c r="AL4" s="48" t="s">
        <v>113</v>
      </c>
      <c r="AM4" s="48" t="s">
        <v>112</v>
      </c>
      <c r="AN4" s="48" t="s">
        <v>111</v>
      </c>
      <c r="AO4" s="48" t="s">
        <v>110</v>
      </c>
      <c r="AP4" s="48" t="s">
        <v>109</v>
      </c>
      <c r="AQ4" s="48" t="s">
        <v>108</v>
      </c>
      <c r="AR4" s="48" t="s">
        <v>107</v>
      </c>
      <c r="AS4" s="48" t="s">
        <v>106</v>
      </c>
      <c r="AT4" s="48" t="s">
        <v>105</v>
      </c>
      <c r="AU4" s="48" t="s">
        <v>104</v>
      </c>
      <c r="AV4" s="48" t="s">
        <v>103</v>
      </c>
      <c r="AW4" s="48" t="s">
        <v>102</v>
      </c>
      <c r="AX4" s="48" t="s">
        <v>101</v>
      </c>
      <c r="AY4" s="48" t="s">
        <v>100</v>
      </c>
      <c r="AZ4" s="48" t="s">
        <v>98</v>
      </c>
      <c r="BA4" s="48" t="s">
        <v>96</v>
      </c>
      <c r="BB4" s="48" t="s">
        <v>93</v>
      </c>
      <c r="BC4" s="48" t="s">
        <v>95</v>
      </c>
      <c r="BD4" s="48" t="s">
        <v>88</v>
      </c>
      <c r="BE4" s="48" t="s">
        <v>87</v>
      </c>
      <c r="BF4" s="48" t="s">
        <v>86</v>
      </c>
      <c r="BG4" s="48" t="s">
        <v>85</v>
      </c>
      <c r="BH4" s="48" t="s">
        <v>79</v>
      </c>
      <c r="BI4" s="48" t="s">
        <v>80</v>
      </c>
      <c r="BJ4" s="48" t="s">
        <v>78</v>
      </c>
      <c r="BK4" s="56" t="s">
        <v>81</v>
      </c>
      <c r="BL4" s="56" t="s">
        <v>53</v>
      </c>
      <c r="BM4" s="56" t="s">
        <v>54</v>
      </c>
      <c r="BN4" s="56" t="s">
        <v>55</v>
      </c>
      <c r="BO4" s="48" t="s">
        <v>119</v>
      </c>
      <c r="BP4" s="48" t="s">
        <v>69</v>
      </c>
      <c r="BQ4" s="48" t="s">
        <v>68</v>
      </c>
      <c r="BR4" s="48" t="s">
        <v>67</v>
      </c>
      <c r="BS4" s="48" t="s">
        <v>66</v>
      </c>
      <c r="BT4" s="48" t="s">
        <v>64</v>
      </c>
      <c r="BU4" s="48" t="s">
        <v>65</v>
      </c>
      <c r="BV4" s="48" t="s">
        <v>62</v>
      </c>
      <c r="BW4" s="48" t="s">
        <v>61</v>
      </c>
      <c r="BX4" s="48" t="s">
        <v>60</v>
      </c>
      <c r="BY4" s="48" t="s">
        <v>59</v>
      </c>
      <c r="BZ4" s="48" t="s">
        <v>51</v>
      </c>
      <c r="CA4" s="48" t="s">
        <v>77</v>
      </c>
      <c r="CB4" s="48" t="s">
        <v>42</v>
      </c>
      <c r="CC4" s="48" t="s">
        <v>43</v>
      </c>
      <c r="CD4" s="48" t="s">
        <v>44</v>
      </c>
      <c r="CE4" s="48" t="s">
        <v>52</v>
      </c>
      <c r="CF4" s="48" t="s">
        <v>128</v>
      </c>
      <c r="CG4" s="54" t="s">
        <v>129</v>
      </c>
      <c r="CH4" s="52" t="s">
        <v>50</v>
      </c>
      <c r="CI4" s="52" t="s">
        <v>125</v>
      </c>
      <c r="CJ4" s="48" t="s">
        <v>127</v>
      </c>
      <c r="CK4" s="68" t="s">
        <v>126</v>
      </c>
      <c r="CL4" s="48" t="s">
        <v>85</v>
      </c>
      <c r="CM4" s="51" t="s">
        <v>92</v>
      </c>
      <c r="CN4" s="48" t="s">
        <v>123</v>
      </c>
      <c r="CO4" s="48" t="s">
        <v>122</v>
      </c>
      <c r="CP4" s="48" t="s">
        <v>121</v>
      </c>
      <c r="CQ4" s="48" t="s">
        <v>99</v>
      </c>
      <c r="CR4" s="48" t="s">
        <v>97</v>
      </c>
      <c r="CS4" s="48" t="s">
        <v>94</v>
      </c>
      <c r="CT4" s="52" t="s">
        <v>94</v>
      </c>
      <c r="CU4" s="66" t="s">
        <v>130</v>
      </c>
    </row>
    <row r="5" spans="1:99" ht="77.25" customHeight="1">
      <c r="A5" s="63"/>
      <c r="B5" s="65"/>
      <c r="C5" s="65"/>
      <c r="D5" s="49"/>
      <c r="E5" s="49"/>
      <c r="F5" s="49"/>
      <c r="G5" s="49"/>
      <c r="H5" s="49"/>
      <c r="I5" s="49"/>
      <c r="J5" s="49"/>
      <c r="K5" s="49"/>
      <c r="L5" s="49"/>
      <c r="M5" s="5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57"/>
      <c r="BL5" s="57"/>
      <c r="BM5" s="57"/>
      <c r="BN5" s="57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50"/>
      <c r="CG5" s="55"/>
      <c r="CH5" s="53"/>
      <c r="CI5" s="53"/>
      <c r="CJ5" s="49"/>
      <c r="CK5" s="69"/>
      <c r="CL5" s="49"/>
      <c r="CM5" s="51"/>
      <c r="CN5" s="49"/>
      <c r="CO5" s="49"/>
      <c r="CP5" s="49"/>
      <c r="CQ5" s="49"/>
      <c r="CR5" s="49"/>
      <c r="CS5" s="49"/>
      <c r="CT5" s="53"/>
      <c r="CU5" s="67"/>
    </row>
    <row r="6" spans="1:99" ht="12.75">
      <c r="A6" s="1" t="s">
        <v>2</v>
      </c>
      <c r="B6" s="2">
        <v>59329</v>
      </c>
      <c r="C6" s="2"/>
      <c r="D6" s="2">
        <v>374190.52</v>
      </c>
      <c r="E6" s="2"/>
      <c r="F6" s="2"/>
      <c r="G6" s="3"/>
      <c r="H6" s="2"/>
      <c r="I6" s="2">
        <v>33270</v>
      </c>
      <c r="J6" s="3"/>
      <c r="K6" s="2"/>
      <c r="L6" s="2">
        <v>453</v>
      </c>
      <c r="M6" s="4">
        <f aca="true" t="shared" si="0" ref="M6:M37">SUM(B6:L6)</f>
        <v>467242.52</v>
      </c>
      <c r="N6" s="4"/>
      <c r="O6" s="2"/>
      <c r="P6" s="3"/>
      <c r="Q6" s="3"/>
      <c r="R6" s="3"/>
      <c r="S6" s="3"/>
      <c r="T6" s="3"/>
      <c r="U6" s="3"/>
      <c r="V6" s="3"/>
      <c r="W6" s="3"/>
      <c r="X6" s="3"/>
      <c r="Y6" s="3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>
        <v>51450.49</v>
      </c>
      <c r="BK6" s="2"/>
      <c r="BL6" s="5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>
        <f>SUM(N6:CE6)</f>
        <v>51450.49</v>
      </c>
      <c r="CG6" s="3">
        <f aca="true" t="shared" si="1" ref="CG6:CG37">SUM(M6+CF6)</f>
        <v>518693.01</v>
      </c>
      <c r="CH6" s="36"/>
      <c r="CI6" s="37"/>
      <c r="CJ6" s="37"/>
      <c r="CK6" s="37"/>
      <c r="CL6" s="2"/>
      <c r="CM6" s="37"/>
      <c r="CN6" s="37"/>
      <c r="CO6" s="37"/>
      <c r="CP6" s="37"/>
      <c r="CQ6" s="37"/>
      <c r="CR6" s="2"/>
      <c r="CS6" s="2"/>
      <c r="CT6" s="37"/>
      <c r="CU6" s="3">
        <f>SUM(CH6:CT6)</f>
        <v>0</v>
      </c>
    </row>
    <row r="7" spans="1:99" ht="12.75">
      <c r="A7" s="1" t="s">
        <v>3</v>
      </c>
      <c r="B7" s="2">
        <v>41670</v>
      </c>
      <c r="C7" s="2"/>
      <c r="D7" s="2">
        <v>648983.06</v>
      </c>
      <c r="E7" s="2"/>
      <c r="F7" s="2"/>
      <c r="G7" s="3"/>
      <c r="H7" s="2"/>
      <c r="I7" s="2">
        <v>8390</v>
      </c>
      <c r="J7" s="3"/>
      <c r="K7" s="2"/>
      <c r="L7" s="2"/>
      <c r="M7" s="4">
        <f t="shared" si="0"/>
        <v>699043.06</v>
      </c>
      <c r="N7" s="4"/>
      <c r="O7" s="2"/>
      <c r="P7" s="3"/>
      <c r="Q7" s="3"/>
      <c r="R7" s="3"/>
      <c r="S7" s="3"/>
      <c r="T7" s="3"/>
      <c r="U7" s="3"/>
      <c r="V7" s="3"/>
      <c r="W7" s="3"/>
      <c r="X7" s="3"/>
      <c r="Y7" s="3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>
        <v>51450.49</v>
      </c>
      <c r="BK7" s="2"/>
      <c r="BL7" s="5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>
        <f>SUM(N7:CE7)</f>
        <v>51450.49</v>
      </c>
      <c r="CG7" s="3">
        <f t="shared" si="1"/>
        <v>750493.55</v>
      </c>
      <c r="CH7" s="36"/>
      <c r="CI7" s="37"/>
      <c r="CJ7" s="37"/>
      <c r="CK7" s="37"/>
      <c r="CL7" s="2"/>
      <c r="CM7" s="37"/>
      <c r="CN7" s="37"/>
      <c r="CO7" s="37"/>
      <c r="CP7" s="37"/>
      <c r="CQ7" s="37"/>
      <c r="CR7" s="2"/>
      <c r="CS7" s="2"/>
      <c r="CT7" s="37"/>
      <c r="CU7" s="3">
        <f aca="true" t="shared" si="2" ref="CU7:CU39">SUM(CH7:CT7)</f>
        <v>0</v>
      </c>
    </row>
    <row r="8" spans="1:99" ht="12.75">
      <c r="A8" s="1" t="s">
        <v>4</v>
      </c>
      <c r="B8" s="2">
        <v>70120</v>
      </c>
      <c r="C8" s="2"/>
      <c r="D8" s="3">
        <v>484559.68</v>
      </c>
      <c r="E8" s="2">
        <v>27260</v>
      </c>
      <c r="F8" s="2"/>
      <c r="G8" s="3"/>
      <c r="H8" s="2"/>
      <c r="I8" s="2">
        <v>89280</v>
      </c>
      <c r="J8" s="3"/>
      <c r="K8" s="2"/>
      <c r="L8" s="2">
        <v>6795</v>
      </c>
      <c r="M8" s="4">
        <f t="shared" si="0"/>
        <v>678014.6799999999</v>
      </c>
      <c r="N8" s="39">
        <v>24638.14</v>
      </c>
      <c r="O8" s="2">
        <v>497733.76</v>
      </c>
      <c r="P8" s="14">
        <v>181240</v>
      </c>
      <c r="Q8" s="14">
        <v>47625</v>
      </c>
      <c r="R8" s="14">
        <v>622547</v>
      </c>
      <c r="S8" s="14">
        <v>498000</v>
      </c>
      <c r="T8" s="3">
        <v>17326.28</v>
      </c>
      <c r="U8" s="14"/>
      <c r="V8" s="14"/>
      <c r="W8" s="3"/>
      <c r="X8" s="3"/>
      <c r="Y8" s="3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>
        <v>51450.49</v>
      </c>
      <c r="BK8" s="2">
        <v>2025000</v>
      </c>
      <c r="BL8" s="5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>
        <f>SUM(N8:CE8)</f>
        <v>3965560.67</v>
      </c>
      <c r="CG8" s="3">
        <f t="shared" si="1"/>
        <v>4643575.35</v>
      </c>
      <c r="CH8" s="36"/>
      <c r="CI8" s="37"/>
      <c r="CJ8" s="37">
        <v>6976.76</v>
      </c>
      <c r="CK8" s="37"/>
      <c r="CL8" s="2"/>
      <c r="CM8" s="37"/>
      <c r="CN8" s="37"/>
      <c r="CO8" s="37"/>
      <c r="CP8" s="37"/>
      <c r="CQ8" s="37"/>
      <c r="CR8" s="2"/>
      <c r="CS8" s="2"/>
      <c r="CT8" s="37"/>
      <c r="CU8" s="3">
        <f t="shared" si="2"/>
        <v>6976.76</v>
      </c>
    </row>
    <row r="9" spans="1:99" ht="12.75">
      <c r="A9" s="1" t="s">
        <v>5</v>
      </c>
      <c r="B9" s="14">
        <v>6240</v>
      </c>
      <c r="C9" s="14"/>
      <c r="D9" s="3">
        <v>77674.63</v>
      </c>
      <c r="E9" s="2"/>
      <c r="F9" s="2"/>
      <c r="G9" s="3"/>
      <c r="H9" s="6"/>
      <c r="I9" s="2">
        <v>12744</v>
      </c>
      <c r="J9" s="3"/>
      <c r="K9" s="2"/>
      <c r="L9" s="2"/>
      <c r="M9" s="4">
        <f t="shared" si="0"/>
        <v>96658.63</v>
      </c>
      <c r="N9" s="4"/>
      <c r="O9" s="2"/>
      <c r="P9" s="3"/>
      <c r="Q9" s="3"/>
      <c r="R9" s="3"/>
      <c r="S9" s="3"/>
      <c r="T9" s="3"/>
      <c r="U9" s="3"/>
      <c r="V9" s="3"/>
      <c r="W9" s="3"/>
      <c r="X9" s="3"/>
      <c r="Y9" s="3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5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>
        <f aca="true" t="shared" si="3" ref="CF9:CF38">SUM(N9:CE9)</f>
        <v>0</v>
      </c>
      <c r="CG9" s="3">
        <f t="shared" si="1"/>
        <v>96658.63</v>
      </c>
      <c r="CH9" s="36"/>
      <c r="CI9" s="37"/>
      <c r="CJ9" s="37"/>
      <c r="CK9" s="37"/>
      <c r="CL9" s="2"/>
      <c r="CM9" s="37"/>
      <c r="CN9" s="37"/>
      <c r="CO9" s="37"/>
      <c r="CP9" s="37"/>
      <c r="CQ9" s="37"/>
      <c r="CR9" s="2"/>
      <c r="CS9" s="2"/>
      <c r="CT9" s="37"/>
      <c r="CU9" s="3">
        <f t="shared" si="2"/>
        <v>0</v>
      </c>
    </row>
    <row r="10" spans="1:99" ht="12.75">
      <c r="A10" s="1" t="s">
        <v>6</v>
      </c>
      <c r="B10" s="2"/>
      <c r="C10" s="2"/>
      <c r="D10" s="2">
        <v>188921.15</v>
      </c>
      <c r="E10" s="2"/>
      <c r="F10" s="2"/>
      <c r="G10" s="3"/>
      <c r="H10" s="3"/>
      <c r="I10" s="2">
        <v>372</v>
      </c>
      <c r="J10" s="3"/>
      <c r="K10" s="2"/>
      <c r="L10" s="2">
        <v>8235</v>
      </c>
      <c r="M10" s="4">
        <f t="shared" si="0"/>
        <v>197528.15</v>
      </c>
      <c r="N10" s="4"/>
      <c r="O10" s="2"/>
      <c r="P10" s="3"/>
      <c r="Q10" s="3"/>
      <c r="R10" s="3"/>
      <c r="S10" s="3"/>
      <c r="T10" s="3"/>
      <c r="U10" s="3"/>
      <c r="V10" s="3"/>
      <c r="W10" s="3"/>
      <c r="X10" s="3"/>
      <c r="Y10" s="3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>
        <v>51450.49</v>
      </c>
      <c r="BK10" s="2"/>
      <c r="BL10" s="5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>
        <f t="shared" si="3"/>
        <v>51450.49</v>
      </c>
      <c r="CG10" s="3">
        <f t="shared" si="1"/>
        <v>248978.63999999998</v>
      </c>
      <c r="CH10" s="36"/>
      <c r="CI10" s="37"/>
      <c r="CJ10" s="37"/>
      <c r="CK10" s="37"/>
      <c r="CL10" s="2"/>
      <c r="CM10" s="37"/>
      <c r="CN10" s="37"/>
      <c r="CO10" s="37"/>
      <c r="CP10" s="37"/>
      <c r="CQ10" s="37"/>
      <c r="CR10" s="2"/>
      <c r="CS10" s="2"/>
      <c r="CT10" s="37"/>
      <c r="CU10" s="3">
        <f t="shared" si="2"/>
        <v>0</v>
      </c>
    </row>
    <row r="11" spans="1:99" ht="12.75">
      <c r="A11" s="1" t="s">
        <v>7</v>
      </c>
      <c r="B11" s="2">
        <v>47389</v>
      </c>
      <c r="C11" s="2"/>
      <c r="D11" s="2">
        <v>376420.55</v>
      </c>
      <c r="E11" s="2"/>
      <c r="F11" s="2"/>
      <c r="G11" s="3"/>
      <c r="H11" s="2"/>
      <c r="I11" s="2">
        <v>25668</v>
      </c>
      <c r="J11" s="3">
        <v>47032.7</v>
      </c>
      <c r="K11" s="2"/>
      <c r="L11" s="2"/>
      <c r="M11" s="4">
        <f t="shared" si="0"/>
        <v>496510.25</v>
      </c>
      <c r="N11" s="4"/>
      <c r="O11" s="2"/>
      <c r="P11" s="3"/>
      <c r="Q11" s="3"/>
      <c r="R11" s="3"/>
      <c r="S11" s="3"/>
      <c r="T11" s="3"/>
      <c r="U11" s="3"/>
      <c r="V11" s="3"/>
      <c r="W11" s="3"/>
      <c r="X11" s="3"/>
      <c r="Y11" s="3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>
        <v>51450.49</v>
      </c>
      <c r="BK11" s="2"/>
      <c r="BL11" s="5"/>
      <c r="BM11" s="2">
        <v>2025000</v>
      </c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>
        <f t="shared" si="3"/>
        <v>2076450.49</v>
      </c>
      <c r="CG11" s="3">
        <f t="shared" si="1"/>
        <v>2572960.74</v>
      </c>
      <c r="CH11" s="36"/>
      <c r="CI11" s="37"/>
      <c r="CJ11" s="37"/>
      <c r="CK11" s="37"/>
      <c r="CL11" s="2"/>
      <c r="CM11" s="37"/>
      <c r="CN11" s="37"/>
      <c r="CO11" s="37"/>
      <c r="CP11" s="37"/>
      <c r="CQ11" s="37"/>
      <c r="CR11" s="2"/>
      <c r="CS11" s="2"/>
      <c r="CT11" s="37"/>
      <c r="CU11" s="3">
        <f t="shared" si="2"/>
        <v>0</v>
      </c>
    </row>
    <row r="12" spans="1:99" ht="12.75">
      <c r="A12" s="1" t="s">
        <v>8</v>
      </c>
      <c r="B12" s="2">
        <v>27883</v>
      </c>
      <c r="C12" s="2"/>
      <c r="D12" s="2">
        <v>538916.62</v>
      </c>
      <c r="E12" s="2">
        <v>24288</v>
      </c>
      <c r="F12" s="2"/>
      <c r="G12" s="3"/>
      <c r="H12" s="2"/>
      <c r="I12" s="2">
        <v>44061</v>
      </c>
      <c r="J12" s="3">
        <v>14048.1</v>
      </c>
      <c r="K12" s="2"/>
      <c r="L12" s="2">
        <v>10820</v>
      </c>
      <c r="M12" s="4">
        <f t="shared" si="0"/>
        <v>660016.72</v>
      </c>
      <c r="N12" s="4"/>
      <c r="O12" s="2"/>
      <c r="P12" s="3"/>
      <c r="Q12" s="3"/>
      <c r="R12" s="3"/>
      <c r="S12" s="3"/>
      <c r="T12" s="3"/>
      <c r="U12" s="3"/>
      <c r="V12" s="3"/>
      <c r="W12" s="3"/>
      <c r="X12" s="3"/>
      <c r="Y12" s="3"/>
      <c r="Z12" s="2"/>
      <c r="AA12" s="2"/>
      <c r="AB12" s="2"/>
      <c r="AC12" s="2">
        <v>1188924.55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>
        <v>51450.49</v>
      </c>
      <c r="BK12" s="2"/>
      <c r="BL12" s="5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>
        <f t="shared" si="3"/>
        <v>1240375.04</v>
      </c>
      <c r="CG12" s="3">
        <f t="shared" si="1"/>
        <v>1900391.76</v>
      </c>
      <c r="CH12" s="36"/>
      <c r="CI12" s="37"/>
      <c r="CJ12" s="37"/>
      <c r="CK12" s="37"/>
      <c r="CL12" s="2"/>
      <c r="CM12" s="37"/>
      <c r="CN12" s="37"/>
      <c r="CO12" s="37"/>
      <c r="CP12" s="37"/>
      <c r="CQ12" s="37"/>
      <c r="CR12" s="2"/>
      <c r="CS12" s="2"/>
      <c r="CT12" s="37"/>
      <c r="CU12" s="3">
        <f t="shared" si="2"/>
        <v>0</v>
      </c>
    </row>
    <row r="13" spans="1:99" ht="12.75">
      <c r="A13" s="1" t="s">
        <v>9</v>
      </c>
      <c r="B13" s="2">
        <v>27015</v>
      </c>
      <c r="C13" s="2"/>
      <c r="D13" s="2">
        <v>219339.12</v>
      </c>
      <c r="E13" s="2">
        <v>7400</v>
      </c>
      <c r="F13" s="2"/>
      <c r="G13" s="3">
        <v>625.24</v>
      </c>
      <c r="H13" s="2"/>
      <c r="I13" s="2">
        <v>22485</v>
      </c>
      <c r="J13" s="3"/>
      <c r="K13" s="6"/>
      <c r="L13" s="2">
        <v>13695</v>
      </c>
      <c r="M13" s="4">
        <f t="shared" si="0"/>
        <v>290559.36</v>
      </c>
      <c r="N13" s="4"/>
      <c r="O13" s="2"/>
      <c r="P13" s="3"/>
      <c r="Q13" s="3"/>
      <c r="R13" s="3"/>
      <c r="S13" s="3"/>
      <c r="T13" s="3"/>
      <c r="U13" s="3"/>
      <c r="V13" s="3"/>
      <c r="W13" s="3"/>
      <c r="X13" s="3"/>
      <c r="Y13" s="3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>
        <v>51450.49</v>
      </c>
      <c r="BK13" s="2"/>
      <c r="BL13" s="5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>
        <f t="shared" si="3"/>
        <v>51450.49</v>
      </c>
      <c r="CG13" s="3">
        <f t="shared" si="1"/>
        <v>342009.85</v>
      </c>
      <c r="CH13" s="36"/>
      <c r="CI13" s="37"/>
      <c r="CJ13" s="37"/>
      <c r="CK13" s="37"/>
      <c r="CL13" s="2"/>
      <c r="CM13" s="37"/>
      <c r="CN13" s="37"/>
      <c r="CO13" s="37"/>
      <c r="CP13" s="37"/>
      <c r="CQ13" s="37"/>
      <c r="CR13" s="2"/>
      <c r="CS13" s="2"/>
      <c r="CT13" s="37"/>
      <c r="CU13" s="3">
        <f t="shared" si="2"/>
        <v>0</v>
      </c>
    </row>
    <row r="14" spans="1:99" ht="12.75">
      <c r="A14" s="1" t="s">
        <v>10</v>
      </c>
      <c r="B14" s="2"/>
      <c r="C14" s="2"/>
      <c r="D14" s="2">
        <v>129616.96</v>
      </c>
      <c r="E14" s="2"/>
      <c r="F14" s="2"/>
      <c r="G14" s="3"/>
      <c r="H14" s="2"/>
      <c r="I14" s="2">
        <v>396</v>
      </c>
      <c r="J14" s="3"/>
      <c r="K14" s="2"/>
      <c r="L14" s="14"/>
      <c r="M14" s="4">
        <f t="shared" si="0"/>
        <v>130012.96</v>
      </c>
      <c r="N14" s="4"/>
      <c r="O14" s="2"/>
      <c r="P14" s="3"/>
      <c r="Q14" s="3"/>
      <c r="R14" s="3"/>
      <c r="S14" s="3"/>
      <c r="T14" s="3"/>
      <c r="U14" s="3"/>
      <c r="V14" s="3"/>
      <c r="W14" s="3"/>
      <c r="X14" s="3"/>
      <c r="Y14" s="3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>
        <v>51450.49</v>
      </c>
      <c r="BK14" s="2"/>
      <c r="BL14" s="5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>
        <f t="shared" si="3"/>
        <v>51450.49</v>
      </c>
      <c r="CG14" s="3">
        <f t="shared" si="1"/>
        <v>181463.45</v>
      </c>
      <c r="CH14" s="36"/>
      <c r="CI14" s="37"/>
      <c r="CJ14" s="37"/>
      <c r="CK14" s="37"/>
      <c r="CL14" s="2"/>
      <c r="CM14" s="37"/>
      <c r="CN14" s="37"/>
      <c r="CO14" s="37"/>
      <c r="CP14" s="37"/>
      <c r="CQ14" s="37"/>
      <c r="CR14" s="2"/>
      <c r="CS14" s="2"/>
      <c r="CT14" s="37"/>
      <c r="CU14" s="3">
        <f t="shared" si="2"/>
        <v>0</v>
      </c>
    </row>
    <row r="15" spans="1:99" ht="12.75">
      <c r="A15" s="1" t="s">
        <v>11</v>
      </c>
      <c r="B15" s="2">
        <v>24834</v>
      </c>
      <c r="C15" s="2"/>
      <c r="D15" s="3">
        <v>423584.48</v>
      </c>
      <c r="E15" s="2">
        <v>31230</v>
      </c>
      <c r="F15" s="2"/>
      <c r="G15" s="3"/>
      <c r="H15" s="6"/>
      <c r="I15" s="2">
        <v>33852</v>
      </c>
      <c r="J15" s="3">
        <v>143844.8</v>
      </c>
      <c r="K15" s="6"/>
      <c r="L15" s="2"/>
      <c r="M15" s="4">
        <f t="shared" si="0"/>
        <v>657345.28</v>
      </c>
      <c r="N15" s="4"/>
      <c r="O15" s="2"/>
      <c r="P15" s="3"/>
      <c r="Q15" s="3"/>
      <c r="R15" s="3"/>
      <c r="S15" s="3"/>
      <c r="T15" s="3"/>
      <c r="U15" s="3"/>
      <c r="V15" s="3"/>
      <c r="W15" s="3"/>
      <c r="X15" s="3"/>
      <c r="Y15" s="3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>
        <v>51450.49</v>
      </c>
      <c r="BK15" s="2"/>
      <c r="BL15" s="5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>
        <f t="shared" si="3"/>
        <v>51450.49</v>
      </c>
      <c r="CG15" s="3">
        <f t="shared" si="1"/>
        <v>708795.77</v>
      </c>
      <c r="CH15" s="36"/>
      <c r="CI15" s="37"/>
      <c r="CJ15" s="37"/>
      <c r="CK15" s="37"/>
      <c r="CL15" s="2"/>
      <c r="CM15" s="37"/>
      <c r="CN15" s="37"/>
      <c r="CO15" s="37"/>
      <c r="CP15" s="37"/>
      <c r="CQ15" s="37"/>
      <c r="CR15" s="2"/>
      <c r="CS15" s="2"/>
      <c r="CT15" s="37"/>
      <c r="CU15" s="3">
        <f t="shared" si="2"/>
        <v>0</v>
      </c>
    </row>
    <row r="16" spans="1:99" ht="12.75">
      <c r="A16" s="1" t="s">
        <v>12</v>
      </c>
      <c r="B16" s="2"/>
      <c r="C16" s="2"/>
      <c r="D16" s="2">
        <v>151991.51</v>
      </c>
      <c r="E16" s="2"/>
      <c r="F16" s="2"/>
      <c r="G16" s="3"/>
      <c r="H16" s="2"/>
      <c r="I16" s="2">
        <v>14600</v>
      </c>
      <c r="J16" s="3"/>
      <c r="K16" s="2"/>
      <c r="L16" s="2"/>
      <c r="M16" s="4">
        <f t="shared" si="0"/>
        <v>166591.51</v>
      </c>
      <c r="N16" s="4"/>
      <c r="O16" s="2"/>
      <c r="P16" s="3"/>
      <c r="Q16" s="3"/>
      <c r="R16" s="3"/>
      <c r="S16" s="3"/>
      <c r="T16" s="3"/>
      <c r="U16" s="3"/>
      <c r="V16" s="3"/>
      <c r="W16" s="3"/>
      <c r="X16" s="3"/>
      <c r="Y16" s="3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>
        <v>51450.49</v>
      </c>
      <c r="BK16" s="2"/>
      <c r="BL16" s="5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>
        <f t="shared" si="3"/>
        <v>51450.49</v>
      </c>
      <c r="CG16" s="3">
        <f t="shared" si="1"/>
        <v>218042</v>
      </c>
      <c r="CH16" s="36"/>
      <c r="CI16" s="37"/>
      <c r="CJ16" s="37"/>
      <c r="CK16" s="37"/>
      <c r="CL16" s="2"/>
      <c r="CM16" s="37"/>
      <c r="CN16" s="37"/>
      <c r="CO16" s="37"/>
      <c r="CP16" s="37"/>
      <c r="CQ16" s="37"/>
      <c r="CR16" s="2"/>
      <c r="CS16" s="2"/>
      <c r="CT16" s="37"/>
      <c r="CU16" s="3">
        <f t="shared" si="2"/>
        <v>0</v>
      </c>
    </row>
    <row r="17" spans="1:99" ht="12.75">
      <c r="A17" s="1" t="s">
        <v>13</v>
      </c>
      <c r="B17" s="2">
        <v>27360</v>
      </c>
      <c r="C17" s="2"/>
      <c r="D17" s="2">
        <v>297704.88</v>
      </c>
      <c r="E17" s="2">
        <v>53952</v>
      </c>
      <c r="F17" s="2">
        <v>9350</v>
      </c>
      <c r="G17" s="3">
        <v>12607.54</v>
      </c>
      <c r="H17" s="2"/>
      <c r="I17" s="2">
        <v>75490</v>
      </c>
      <c r="J17" s="3">
        <v>23619.2</v>
      </c>
      <c r="K17" s="2"/>
      <c r="L17" s="2">
        <v>67962</v>
      </c>
      <c r="M17" s="4">
        <f t="shared" si="0"/>
        <v>568045.62</v>
      </c>
      <c r="N17" s="4"/>
      <c r="O17" s="2"/>
      <c r="P17" s="3"/>
      <c r="Q17" s="3"/>
      <c r="R17" s="3"/>
      <c r="S17" s="3"/>
      <c r="T17" s="3"/>
      <c r="U17" s="3"/>
      <c r="V17" s="3"/>
      <c r="W17" s="3"/>
      <c r="X17" s="3"/>
      <c r="Y17" s="3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>
        <v>51450.49</v>
      </c>
      <c r="BK17" s="2"/>
      <c r="BL17" s="5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>
        <f t="shared" si="3"/>
        <v>51450.49</v>
      </c>
      <c r="CG17" s="3">
        <f t="shared" si="1"/>
        <v>619496.11</v>
      </c>
      <c r="CH17" s="36"/>
      <c r="CI17" s="37"/>
      <c r="CJ17" s="37"/>
      <c r="CK17" s="37"/>
      <c r="CL17" s="2"/>
      <c r="CM17" s="37"/>
      <c r="CN17" s="37"/>
      <c r="CO17" s="37"/>
      <c r="CP17" s="37"/>
      <c r="CQ17" s="37"/>
      <c r="CR17" s="2"/>
      <c r="CS17" s="2"/>
      <c r="CT17" s="37"/>
      <c r="CU17" s="3">
        <f t="shared" si="2"/>
        <v>0</v>
      </c>
    </row>
    <row r="18" spans="1:99" ht="12.75">
      <c r="A18" s="1" t="s">
        <v>14</v>
      </c>
      <c r="B18" s="2"/>
      <c r="C18" s="2"/>
      <c r="D18" s="2">
        <v>126355.35</v>
      </c>
      <c r="E18" s="2"/>
      <c r="F18" s="2"/>
      <c r="G18" s="3"/>
      <c r="H18" s="6"/>
      <c r="I18" s="2"/>
      <c r="J18" s="3"/>
      <c r="K18" s="2"/>
      <c r="L18" s="14">
        <v>10480</v>
      </c>
      <c r="M18" s="4">
        <f t="shared" si="0"/>
        <v>136835.35</v>
      </c>
      <c r="N18" s="4"/>
      <c r="O18" s="2"/>
      <c r="P18" s="3"/>
      <c r="Q18" s="3"/>
      <c r="R18" s="3"/>
      <c r="S18" s="3"/>
      <c r="T18" s="3"/>
      <c r="U18" s="3"/>
      <c r="V18" s="3"/>
      <c r="W18" s="3"/>
      <c r="X18" s="3"/>
      <c r="Y18" s="3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>
        <v>51450.49</v>
      </c>
      <c r="BK18" s="2"/>
      <c r="BL18" s="5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>
        <f t="shared" si="3"/>
        <v>51450.49</v>
      </c>
      <c r="CG18" s="3">
        <f t="shared" si="1"/>
        <v>188285.84</v>
      </c>
      <c r="CH18" s="36"/>
      <c r="CI18" s="37"/>
      <c r="CJ18" s="37"/>
      <c r="CK18" s="37"/>
      <c r="CL18" s="2"/>
      <c r="CM18" s="37"/>
      <c r="CN18" s="37"/>
      <c r="CO18" s="37"/>
      <c r="CP18" s="37"/>
      <c r="CQ18" s="37"/>
      <c r="CR18" s="2"/>
      <c r="CS18" s="2"/>
      <c r="CT18" s="37"/>
      <c r="CU18" s="3">
        <f t="shared" si="2"/>
        <v>0</v>
      </c>
    </row>
    <row r="19" spans="1:99" ht="12.75">
      <c r="A19" s="1" t="s">
        <v>15</v>
      </c>
      <c r="B19" s="14"/>
      <c r="C19" s="14"/>
      <c r="D19" s="2">
        <v>341918.06</v>
      </c>
      <c r="E19" s="2"/>
      <c r="F19" s="2"/>
      <c r="G19" s="3"/>
      <c r="H19" s="2"/>
      <c r="I19" s="2">
        <v>3168</v>
      </c>
      <c r="J19" s="3">
        <v>3811.5</v>
      </c>
      <c r="K19" s="3"/>
      <c r="L19" s="2"/>
      <c r="M19" s="4">
        <f t="shared" si="0"/>
        <v>348897.56</v>
      </c>
      <c r="N19" s="4"/>
      <c r="O19" s="2"/>
      <c r="P19" s="3"/>
      <c r="Q19" s="3"/>
      <c r="R19" s="3"/>
      <c r="S19" s="3"/>
      <c r="T19" s="3"/>
      <c r="U19" s="3"/>
      <c r="V19" s="3"/>
      <c r="W19" s="3"/>
      <c r="X19" s="3"/>
      <c r="Y19" s="3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>
        <v>51450.49</v>
      </c>
      <c r="BK19" s="2"/>
      <c r="BL19" s="5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>
        <f t="shared" si="3"/>
        <v>51450.49</v>
      </c>
      <c r="CG19" s="3">
        <f t="shared" si="1"/>
        <v>400348.05</v>
      </c>
      <c r="CH19" s="36"/>
      <c r="CI19" s="37"/>
      <c r="CJ19" s="37"/>
      <c r="CK19" s="37"/>
      <c r="CL19" s="2"/>
      <c r="CM19" s="37"/>
      <c r="CN19" s="37"/>
      <c r="CO19" s="37"/>
      <c r="CP19" s="37"/>
      <c r="CQ19" s="37"/>
      <c r="CR19" s="2"/>
      <c r="CS19" s="2"/>
      <c r="CT19" s="37"/>
      <c r="CU19" s="3">
        <f t="shared" si="2"/>
        <v>0</v>
      </c>
    </row>
    <row r="20" spans="1:99" ht="12.75">
      <c r="A20" s="1" t="s">
        <v>48</v>
      </c>
      <c r="B20" s="3"/>
      <c r="C20" s="3"/>
      <c r="D20" s="2"/>
      <c r="E20" s="2"/>
      <c r="F20" s="2"/>
      <c r="G20" s="3"/>
      <c r="H20" s="2"/>
      <c r="I20" s="2"/>
      <c r="J20" s="3"/>
      <c r="K20" s="3">
        <v>47772.24</v>
      </c>
      <c r="L20" s="2"/>
      <c r="M20" s="4">
        <f t="shared" si="0"/>
        <v>47772.24</v>
      </c>
      <c r="N20" s="4"/>
      <c r="O20" s="2"/>
      <c r="P20" s="3"/>
      <c r="Q20" s="3"/>
      <c r="R20" s="3"/>
      <c r="S20" s="3"/>
      <c r="T20" s="3"/>
      <c r="U20" s="3"/>
      <c r="V20" s="3"/>
      <c r="W20" s="3"/>
      <c r="X20" s="3"/>
      <c r="Y20" s="3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5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>
        <f t="shared" si="3"/>
        <v>0</v>
      </c>
      <c r="CG20" s="3">
        <f t="shared" si="1"/>
        <v>47772.24</v>
      </c>
      <c r="CH20" s="36"/>
      <c r="CI20" s="37"/>
      <c r="CJ20" s="37"/>
      <c r="CK20" s="37"/>
      <c r="CL20" s="2"/>
      <c r="CM20" s="37"/>
      <c r="CN20" s="37"/>
      <c r="CO20" s="37"/>
      <c r="CP20" s="37"/>
      <c r="CQ20" s="37"/>
      <c r="CR20" s="2"/>
      <c r="CS20" s="2"/>
      <c r="CT20" s="37"/>
      <c r="CU20" s="3">
        <f t="shared" si="2"/>
        <v>0</v>
      </c>
    </row>
    <row r="21" spans="1:99" ht="12.75">
      <c r="A21" s="1" t="s">
        <v>49</v>
      </c>
      <c r="B21" s="3"/>
      <c r="C21" s="3"/>
      <c r="D21" s="2"/>
      <c r="E21" s="2"/>
      <c r="F21" s="2"/>
      <c r="G21" s="3"/>
      <c r="H21" s="2"/>
      <c r="I21" s="2"/>
      <c r="J21" s="3"/>
      <c r="K21" s="3">
        <v>29088.19</v>
      </c>
      <c r="L21" s="2"/>
      <c r="M21" s="4">
        <f t="shared" si="0"/>
        <v>29088.19</v>
      </c>
      <c r="N21" s="4"/>
      <c r="O21" s="2"/>
      <c r="P21" s="3"/>
      <c r="Q21" s="3"/>
      <c r="R21" s="3"/>
      <c r="S21" s="3"/>
      <c r="T21" s="3"/>
      <c r="U21" s="3"/>
      <c r="V21" s="3"/>
      <c r="W21" s="3"/>
      <c r="X21" s="3"/>
      <c r="Y21" s="3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5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>
        <f t="shared" si="3"/>
        <v>0</v>
      </c>
      <c r="CG21" s="3">
        <f t="shared" si="1"/>
        <v>29088.19</v>
      </c>
      <c r="CH21" s="36"/>
      <c r="CI21" s="37"/>
      <c r="CJ21" s="37"/>
      <c r="CK21" s="37"/>
      <c r="CL21" s="2"/>
      <c r="CM21" s="37"/>
      <c r="CN21" s="37"/>
      <c r="CO21" s="37"/>
      <c r="CP21" s="37"/>
      <c r="CQ21" s="37"/>
      <c r="CR21" s="2"/>
      <c r="CS21" s="2"/>
      <c r="CT21" s="37"/>
      <c r="CU21" s="3">
        <f t="shared" si="2"/>
        <v>0</v>
      </c>
    </row>
    <row r="22" spans="1:99" ht="12.75">
      <c r="A22" s="1" t="s">
        <v>16</v>
      </c>
      <c r="B22" s="14">
        <v>2784</v>
      </c>
      <c r="C22" s="14"/>
      <c r="D22" s="2">
        <v>140446.79</v>
      </c>
      <c r="E22" s="2"/>
      <c r="F22" s="2"/>
      <c r="G22" s="3"/>
      <c r="H22" s="6"/>
      <c r="I22" s="2"/>
      <c r="J22" s="3">
        <v>16008.3</v>
      </c>
      <c r="K22" s="21">
        <v>57747.09</v>
      </c>
      <c r="L22" s="2"/>
      <c r="M22" s="4">
        <f t="shared" si="0"/>
        <v>216986.18</v>
      </c>
      <c r="N22" s="4"/>
      <c r="O22" s="2"/>
      <c r="P22" s="3"/>
      <c r="Q22" s="3"/>
      <c r="R22" s="3"/>
      <c r="S22" s="3"/>
      <c r="T22" s="3"/>
      <c r="U22" s="3"/>
      <c r="V22" s="3"/>
      <c r="W22" s="3"/>
      <c r="X22" s="3"/>
      <c r="Y22" s="3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5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>
        <f t="shared" si="3"/>
        <v>0</v>
      </c>
      <c r="CG22" s="3">
        <f t="shared" si="1"/>
        <v>216986.18</v>
      </c>
      <c r="CH22" s="36"/>
      <c r="CI22" s="37"/>
      <c r="CJ22" s="37"/>
      <c r="CK22" s="37"/>
      <c r="CL22" s="2"/>
      <c r="CM22" s="37"/>
      <c r="CN22" s="37"/>
      <c r="CO22" s="37"/>
      <c r="CP22" s="37"/>
      <c r="CQ22" s="37"/>
      <c r="CR22" s="2"/>
      <c r="CS22" s="2"/>
      <c r="CT22" s="37"/>
      <c r="CU22" s="3">
        <f t="shared" si="2"/>
        <v>0</v>
      </c>
    </row>
    <row r="23" spans="1:99" ht="12.75">
      <c r="A23" s="1" t="s">
        <v>17</v>
      </c>
      <c r="B23" s="2"/>
      <c r="C23" s="2"/>
      <c r="D23" s="2"/>
      <c r="E23" s="2"/>
      <c r="F23" s="2"/>
      <c r="G23" s="3"/>
      <c r="H23" s="2"/>
      <c r="I23" s="2"/>
      <c r="J23" s="3"/>
      <c r="K23" s="21"/>
      <c r="L23" s="2"/>
      <c r="M23" s="4">
        <f t="shared" si="0"/>
        <v>0</v>
      </c>
      <c r="N23" s="4"/>
      <c r="O23" s="2"/>
      <c r="P23" s="3"/>
      <c r="Q23" s="3"/>
      <c r="R23" s="3"/>
      <c r="S23" s="3"/>
      <c r="T23" s="3"/>
      <c r="U23" s="3"/>
      <c r="V23" s="3"/>
      <c r="W23" s="3"/>
      <c r="X23" s="3"/>
      <c r="Y23" s="3"/>
      <c r="Z23" s="2"/>
      <c r="AA23" s="2">
        <v>1200994.85</v>
      </c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5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>
        <f t="shared" si="3"/>
        <v>1200994.85</v>
      </c>
      <c r="CG23" s="3">
        <f t="shared" si="1"/>
        <v>1200994.85</v>
      </c>
      <c r="CH23" s="36"/>
      <c r="CI23" s="37"/>
      <c r="CJ23" s="37"/>
      <c r="CK23" s="37"/>
      <c r="CL23" s="2"/>
      <c r="CM23" s="37"/>
      <c r="CN23" s="37"/>
      <c r="CO23" s="37"/>
      <c r="CP23" s="37"/>
      <c r="CQ23" s="37"/>
      <c r="CR23" s="2"/>
      <c r="CS23" s="2"/>
      <c r="CT23" s="37"/>
      <c r="CU23" s="3">
        <f t="shared" si="2"/>
        <v>0</v>
      </c>
    </row>
    <row r="24" spans="1:99" ht="12.75">
      <c r="A24" s="1" t="s">
        <v>18</v>
      </c>
      <c r="B24" s="2"/>
      <c r="C24" s="2"/>
      <c r="D24" s="2"/>
      <c r="E24" s="2"/>
      <c r="F24" s="2"/>
      <c r="G24" s="3"/>
      <c r="H24" s="2"/>
      <c r="I24" s="2"/>
      <c r="J24" s="3"/>
      <c r="K24" s="21">
        <v>46232.79</v>
      </c>
      <c r="L24" s="2"/>
      <c r="M24" s="4">
        <f t="shared" si="0"/>
        <v>46232.79</v>
      </c>
      <c r="N24" s="4"/>
      <c r="O24" s="2"/>
      <c r="P24" s="3"/>
      <c r="Q24" s="3"/>
      <c r="R24" s="3"/>
      <c r="S24" s="3"/>
      <c r="T24" s="3"/>
      <c r="U24" s="3"/>
      <c r="V24" s="3"/>
      <c r="W24" s="3"/>
      <c r="X24" s="3"/>
      <c r="Y24" s="3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5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>
        <f t="shared" si="3"/>
        <v>0</v>
      </c>
      <c r="CG24" s="3">
        <f t="shared" si="1"/>
        <v>46232.79</v>
      </c>
      <c r="CH24" s="36"/>
      <c r="CI24" s="37"/>
      <c r="CJ24" s="37"/>
      <c r="CK24" s="37"/>
      <c r="CL24" s="2"/>
      <c r="CM24" s="37"/>
      <c r="CN24" s="37"/>
      <c r="CO24" s="37"/>
      <c r="CP24" s="37"/>
      <c r="CQ24" s="37"/>
      <c r="CR24" s="2"/>
      <c r="CS24" s="2"/>
      <c r="CT24" s="37"/>
      <c r="CU24" s="3">
        <f t="shared" si="2"/>
        <v>0</v>
      </c>
    </row>
    <row r="25" spans="1:99" ht="12.75">
      <c r="A25" s="1" t="s">
        <v>19</v>
      </c>
      <c r="B25" s="2"/>
      <c r="C25" s="2"/>
      <c r="D25" s="2"/>
      <c r="E25" s="2"/>
      <c r="F25" s="2"/>
      <c r="G25" s="3"/>
      <c r="H25" s="2"/>
      <c r="I25" s="2"/>
      <c r="J25" s="3"/>
      <c r="K25" s="3">
        <v>88328.44</v>
      </c>
      <c r="L25" s="2"/>
      <c r="M25" s="4">
        <f t="shared" si="0"/>
        <v>88328.44</v>
      </c>
      <c r="N25" s="4"/>
      <c r="O25" s="2"/>
      <c r="P25" s="3"/>
      <c r="Q25" s="3"/>
      <c r="R25" s="3"/>
      <c r="S25" s="3"/>
      <c r="T25" s="3"/>
      <c r="U25" s="3"/>
      <c r="V25" s="3"/>
      <c r="W25" s="3"/>
      <c r="X25" s="3"/>
      <c r="Y25" s="3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5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>
        <f t="shared" si="3"/>
        <v>0</v>
      </c>
      <c r="CG25" s="3">
        <f t="shared" si="1"/>
        <v>88328.44</v>
      </c>
      <c r="CH25" s="36"/>
      <c r="CI25" s="37"/>
      <c r="CJ25" s="37"/>
      <c r="CK25" s="37"/>
      <c r="CL25" s="2"/>
      <c r="CM25" s="37"/>
      <c r="CN25" s="37"/>
      <c r="CO25" s="37"/>
      <c r="CP25" s="37"/>
      <c r="CQ25" s="37"/>
      <c r="CR25" s="2"/>
      <c r="CS25" s="2"/>
      <c r="CT25" s="37"/>
      <c r="CU25" s="3">
        <f t="shared" si="2"/>
        <v>0</v>
      </c>
    </row>
    <row r="26" spans="1:99" ht="12.75" customHeight="1" hidden="1">
      <c r="A26" s="1" t="s">
        <v>20</v>
      </c>
      <c r="B26" s="2"/>
      <c r="C26" s="2"/>
      <c r="D26" s="2"/>
      <c r="E26" s="2"/>
      <c r="F26" s="2"/>
      <c r="G26" s="3"/>
      <c r="H26" s="2"/>
      <c r="I26" s="2"/>
      <c r="J26" s="3"/>
      <c r="K26" s="21"/>
      <c r="L26" s="2"/>
      <c r="M26" s="4">
        <f t="shared" si="0"/>
        <v>0</v>
      </c>
      <c r="N26" s="4"/>
      <c r="O26" s="2"/>
      <c r="P26" s="3"/>
      <c r="Q26" s="3"/>
      <c r="R26" s="3"/>
      <c r="S26" s="3"/>
      <c r="T26" s="3"/>
      <c r="U26" s="3"/>
      <c r="V26" s="3"/>
      <c r="W26" s="3"/>
      <c r="X26" s="3"/>
      <c r="Y26" s="3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5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>
        <f t="shared" si="3"/>
        <v>0</v>
      </c>
      <c r="CG26" s="3">
        <f t="shared" si="1"/>
        <v>0</v>
      </c>
      <c r="CH26" s="36"/>
      <c r="CI26" s="37"/>
      <c r="CJ26" s="37"/>
      <c r="CK26" s="37"/>
      <c r="CL26" s="2"/>
      <c r="CM26" s="37"/>
      <c r="CN26" s="37"/>
      <c r="CO26" s="37"/>
      <c r="CP26" s="37"/>
      <c r="CQ26" s="37"/>
      <c r="CR26" s="2"/>
      <c r="CS26" s="2"/>
      <c r="CT26" s="37"/>
      <c r="CU26" s="3">
        <f t="shared" si="2"/>
        <v>0</v>
      </c>
    </row>
    <row r="27" spans="1:99" ht="12.75" customHeight="1" hidden="1">
      <c r="A27" s="1" t="s">
        <v>21</v>
      </c>
      <c r="B27" s="3"/>
      <c r="C27" s="3"/>
      <c r="D27" s="2"/>
      <c r="E27" s="2"/>
      <c r="F27" s="2"/>
      <c r="G27" s="3"/>
      <c r="H27" s="2"/>
      <c r="I27" s="2"/>
      <c r="J27" s="3"/>
      <c r="K27" s="21"/>
      <c r="L27" s="2"/>
      <c r="M27" s="4">
        <f t="shared" si="0"/>
        <v>0</v>
      </c>
      <c r="N27" s="4"/>
      <c r="O27" s="2"/>
      <c r="P27" s="3"/>
      <c r="Q27" s="3"/>
      <c r="R27" s="3"/>
      <c r="S27" s="3"/>
      <c r="T27" s="3"/>
      <c r="U27" s="3"/>
      <c r="V27" s="3"/>
      <c r="W27" s="3"/>
      <c r="X27" s="3"/>
      <c r="Y27" s="3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5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>
        <f t="shared" si="3"/>
        <v>0</v>
      </c>
      <c r="CG27" s="3">
        <f t="shared" si="1"/>
        <v>0</v>
      </c>
      <c r="CH27" s="36"/>
      <c r="CI27" s="37"/>
      <c r="CJ27" s="37"/>
      <c r="CK27" s="37"/>
      <c r="CL27" s="2"/>
      <c r="CM27" s="37"/>
      <c r="CN27" s="37"/>
      <c r="CO27" s="37"/>
      <c r="CP27" s="37"/>
      <c r="CQ27" s="37"/>
      <c r="CR27" s="2"/>
      <c r="CS27" s="2"/>
      <c r="CT27" s="37"/>
      <c r="CU27" s="3">
        <f t="shared" si="2"/>
        <v>0</v>
      </c>
    </row>
    <row r="28" spans="1:99" ht="12.75">
      <c r="A28" s="1" t="s">
        <v>22</v>
      </c>
      <c r="B28" s="3">
        <v>267322</v>
      </c>
      <c r="C28" s="3"/>
      <c r="D28" s="3">
        <v>1847234.4</v>
      </c>
      <c r="E28" s="14">
        <v>18460</v>
      </c>
      <c r="F28" s="14"/>
      <c r="G28" s="3"/>
      <c r="H28" s="6"/>
      <c r="I28" s="2">
        <v>667334</v>
      </c>
      <c r="J28" s="3">
        <v>74899</v>
      </c>
      <c r="K28" s="21"/>
      <c r="L28" s="2">
        <v>81380</v>
      </c>
      <c r="M28" s="9">
        <f t="shared" si="0"/>
        <v>2956629.4</v>
      </c>
      <c r="N28" s="9"/>
      <c r="O28" s="2"/>
      <c r="P28" s="3"/>
      <c r="Q28" s="3"/>
      <c r="R28" s="3"/>
      <c r="S28" s="3"/>
      <c r="T28" s="3"/>
      <c r="U28" s="3"/>
      <c r="V28" s="3">
        <v>26505.92</v>
      </c>
      <c r="W28" s="3">
        <v>772518</v>
      </c>
      <c r="X28" s="3">
        <v>296500</v>
      </c>
      <c r="Y28" s="3">
        <v>482438.32</v>
      </c>
      <c r="Z28" s="2">
        <v>416000</v>
      </c>
      <c r="AA28" s="2"/>
      <c r="AB28" s="2">
        <v>1188924.55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>
        <v>514504.9</v>
      </c>
      <c r="BK28" s="2">
        <v>2025000</v>
      </c>
      <c r="BL28" s="25">
        <v>6075000</v>
      </c>
      <c r="BM28" s="2"/>
      <c r="BN28" s="2"/>
      <c r="BO28" s="2">
        <v>817.56</v>
      </c>
      <c r="BP28" s="2">
        <v>117876.3</v>
      </c>
      <c r="BQ28" s="2">
        <v>660214</v>
      </c>
      <c r="BR28" s="2">
        <v>193134.06</v>
      </c>
      <c r="BS28" s="2">
        <v>35416.1</v>
      </c>
      <c r="BT28" s="2">
        <v>610471.7</v>
      </c>
      <c r="BU28" s="2"/>
      <c r="BV28" s="2"/>
      <c r="BW28" s="2"/>
      <c r="BX28" s="2"/>
      <c r="BY28" s="2"/>
      <c r="BZ28" s="2">
        <v>772721.82</v>
      </c>
      <c r="CA28" s="2">
        <v>494305.36</v>
      </c>
      <c r="CB28" s="2">
        <v>20592</v>
      </c>
      <c r="CC28" s="2">
        <v>139687.58</v>
      </c>
      <c r="CD28" s="3">
        <v>66450.7</v>
      </c>
      <c r="CE28" s="3">
        <v>78796.2</v>
      </c>
      <c r="CF28" s="2">
        <f t="shared" si="3"/>
        <v>14987875.069999998</v>
      </c>
      <c r="CG28" s="3">
        <f t="shared" si="1"/>
        <v>17944504.47</v>
      </c>
      <c r="CH28" s="37">
        <v>20121.88</v>
      </c>
      <c r="CI28" s="37">
        <v>6976.74</v>
      </c>
      <c r="CJ28" s="37"/>
      <c r="CK28" s="37"/>
      <c r="CL28" s="2"/>
      <c r="CM28" s="37"/>
      <c r="CN28" s="37"/>
      <c r="CO28" s="37"/>
      <c r="CP28" s="37"/>
      <c r="CQ28" s="37"/>
      <c r="CR28" s="2"/>
      <c r="CS28" s="2"/>
      <c r="CT28" s="37"/>
      <c r="CU28" s="3">
        <f t="shared" si="2"/>
        <v>27098.620000000003</v>
      </c>
    </row>
    <row r="29" spans="1:99" ht="12.75">
      <c r="A29" s="1" t="s">
        <v>23</v>
      </c>
      <c r="B29" s="3">
        <v>40132</v>
      </c>
      <c r="C29" s="14"/>
      <c r="D29" s="2">
        <v>993311.44</v>
      </c>
      <c r="E29" s="14">
        <v>5180</v>
      </c>
      <c r="F29" s="14"/>
      <c r="G29" s="3"/>
      <c r="H29" s="6"/>
      <c r="I29" s="2">
        <v>78014</v>
      </c>
      <c r="J29" s="3">
        <v>37873</v>
      </c>
      <c r="K29" s="3"/>
      <c r="L29" s="2">
        <v>56502</v>
      </c>
      <c r="M29" s="4">
        <f t="shared" si="0"/>
        <v>1211012.44</v>
      </c>
      <c r="N29" s="4"/>
      <c r="O29" s="2"/>
      <c r="P29" s="3"/>
      <c r="Q29" s="3"/>
      <c r="R29" s="3"/>
      <c r="S29" s="3"/>
      <c r="T29" s="3"/>
      <c r="U29" s="3"/>
      <c r="V29" s="3">
        <v>53011.84</v>
      </c>
      <c r="W29" s="3">
        <v>772518</v>
      </c>
      <c r="X29" s="3">
        <v>296500</v>
      </c>
      <c r="Y29" s="3">
        <v>482438.32</v>
      </c>
      <c r="Z29" s="2">
        <v>416000</v>
      </c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>
        <v>257252.45</v>
      </c>
      <c r="BK29" s="2"/>
      <c r="BL29" s="25"/>
      <c r="BM29" s="2"/>
      <c r="BN29" s="2"/>
      <c r="BO29" s="2">
        <v>408.78</v>
      </c>
      <c r="BP29" s="2">
        <v>58938.15</v>
      </c>
      <c r="BQ29" s="2">
        <v>330107</v>
      </c>
      <c r="BR29" s="2">
        <v>96567.03</v>
      </c>
      <c r="BS29" s="2">
        <v>17708.05</v>
      </c>
      <c r="BT29" s="2">
        <v>305235.85</v>
      </c>
      <c r="BU29" s="2">
        <v>9720</v>
      </c>
      <c r="BV29" s="2">
        <v>73876</v>
      </c>
      <c r="BW29" s="2">
        <v>71940</v>
      </c>
      <c r="BX29" s="2">
        <v>69960</v>
      </c>
      <c r="BY29" s="2">
        <v>71766</v>
      </c>
      <c r="BZ29" s="2">
        <v>386360.91</v>
      </c>
      <c r="CA29" s="2">
        <v>247152.68</v>
      </c>
      <c r="CB29" s="2">
        <v>10296</v>
      </c>
      <c r="CC29" s="2">
        <v>69843.79</v>
      </c>
      <c r="CD29" s="2">
        <v>33225.35</v>
      </c>
      <c r="CE29" s="3">
        <v>39398.1</v>
      </c>
      <c r="CF29" s="2">
        <f t="shared" si="3"/>
        <v>4170224.3</v>
      </c>
      <c r="CG29" s="3">
        <f t="shared" si="1"/>
        <v>5381236.74</v>
      </c>
      <c r="CH29" s="37">
        <v>10060.94</v>
      </c>
      <c r="CI29" s="37">
        <v>6976.74</v>
      </c>
      <c r="CJ29" s="37"/>
      <c r="CK29" s="37"/>
      <c r="CL29" s="2"/>
      <c r="CM29" s="37"/>
      <c r="CN29" s="37"/>
      <c r="CO29" s="37"/>
      <c r="CP29" s="37"/>
      <c r="CQ29" s="37"/>
      <c r="CR29" s="2"/>
      <c r="CS29" s="2"/>
      <c r="CT29" s="37"/>
      <c r="CU29" s="3">
        <f t="shared" si="2"/>
        <v>17037.68</v>
      </c>
    </row>
    <row r="30" spans="1:99" ht="12.75">
      <c r="A30" s="1" t="s">
        <v>24</v>
      </c>
      <c r="B30" s="3">
        <v>96024</v>
      </c>
      <c r="C30" s="3"/>
      <c r="D30" s="3">
        <v>1478474.25</v>
      </c>
      <c r="E30" s="14">
        <v>34140</v>
      </c>
      <c r="F30" s="14">
        <v>22880</v>
      </c>
      <c r="G30" s="3"/>
      <c r="H30" s="6">
        <v>16150</v>
      </c>
      <c r="I30" s="2">
        <v>115152</v>
      </c>
      <c r="J30" s="3">
        <v>46113.1</v>
      </c>
      <c r="K30" s="3"/>
      <c r="L30" s="2">
        <v>16863</v>
      </c>
      <c r="M30" s="4">
        <f t="shared" si="0"/>
        <v>1825796.35</v>
      </c>
      <c r="N30" s="4"/>
      <c r="O30" s="2"/>
      <c r="P30" s="3"/>
      <c r="Q30" s="3"/>
      <c r="R30" s="3"/>
      <c r="S30" s="3"/>
      <c r="T30" s="3"/>
      <c r="U30" s="3"/>
      <c r="V30" s="3"/>
      <c r="W30" s="3"/>
      <c r="X30" s="3"/>
      <c r="Y30" s="3"/>
      <c r="Z30" s="2"/>
      <c r="AA30" s="2"/>
      <c r="AB30" s="2"/>
      <c r="AC30" s="2">
        <v>1188924.55</v>
      </c>
      <c r="AD30" s="2">
        <v>249126.11</v>
      </c>
      <c r="AE30" s="2">
        <v>5549039.67</v>
      </c>
      <c r="AF30" s="2">
        <v>620308.87</v>
      </c>
      <c r="AG30" s="2">
        <v>137692</v>
      </c>
      <c r="AH30" s="2">
        <v>296502.79</v>
      </c>
      <c r="AI30" s="2">
        <v>173433</v>
      </c>
      <c r="AJ30" s="2">
        <v>4133120.04</v>
      </c>
      <c r="AK30" s="2">
        <v>281680</v>
      </c>
      <c r="AL30" s="2">
        <v>823380.18</v>
      </c>
      <c r="AM30" s="2">
        <v>89613.45</v>
      </c>
      <c r="AN30" s="2">
        <v>528145</v>
      </c>
      <c r="AO30" s="2">
        <v>199297.51</v>
      </c>
      <c r="AP30" s="2">
        <v>1037200</v>
      </c>
      <c r="AQ30" s="2">
        <v>93690</v>
      </c>
      <c r="AR30" s="2">
        <v>4468080</v>
      </c>
      <c r="AS30" s="2">
        <v>1061943.44</v>
      </c>
      <c r="AT30" s="2">
        <v>6090</v>
      </c>
      <c r="AU30" s="2">
        <v>92456</v>
      </c>
      <c r="AV30" s="2">
        <v>58870</v>
      </c>
      <c r="AW30" s="2">
        <v>90000</v>
      </c>
      <c r="AX30" s="2">
        <v>290000</v>
      </c>
      <c r="AY30" s="2">
        <v>65250</v>
      </c>
      <c r="AZ30" s="2">
        <v>283160</v>
      </c>
      <c r="BA30" s="2">
        <v>220387.53</v>
      </c>
      <c r="BB30" s="2">
        <v>123570.24</v>
      </c>
      <c r="BC30" s="2">
        <v>300000</v>
      </c>
      <c r="BD30" s="2">
        <v>599099.41</v>
      </c>
      <c r="BE30" s="2">
        <v>284000</v>
      </c>
      <c r="BF30" s="2">
        <v>5087186.62</v>
      </c>
      <c r="BG30" s="2">
        <v>279036.41</v>
      </c>
      <c r="BH30" s="2">
        <v>235644</v>
      </c>
      <c r="BI30" s="2">
        <v>38500</v>
      </c>
      <c r="BJ30" s="2">
        <v>463054.41</v>
      </c>
      <c r="BK30" s="2">
        <v>2025000</v>
      </c>
      <c r="BL30" s="25">
        <v>8100000</v>
      </c>
      <c r="BM30" s="2"/>
      <c r="BN30" s="2"/>
      <c r="BO30" s="2">
        <v>817.56</v>
      </c>
      <c r="BP30" s="2">
        <v>117876.3</v>
      </c>
      <c r="BQ30" s="2">
        <v>660214</v>
      </c>
      <c r="BR30" s="2">
        <v>193134.06</v>
      </c>
      <c r="BS30" s="2">
        <v>35416.1</v>
      </c>
      <c r="BT30" s="2">
        <v>610471.7</v>
      </c>
      <c r="BU30" s="2"/>
      <c r="BV30" s="2"/>
      <c r="BW30" s="2"/>
      <c r="BX30" s="2"/>
      <c r="BY30" s="2"/>
      <c r="BZ30" s="2">
        <v>772721.82</v>
      </c>
      <c r="CA30" s="2">
        <v>494305.36</v>
      </c>
      <c r="CB30" s="2">
        <v>20592</v>
      </c>
      <c r="CC30" s="2">
        <v>139687.58</v>
      </c>
      <c r="CD30" s="2">
        <v>66450.7</v>
      </c>
      <c r="CE30" s="3">
        <v>78796.2</v>
      </c>
      <c r="CF30" s="2">
        <f t="shared" si="3"/>
        <v>42762964.610000014</v>
      </c>
      <c r="CG30" s="3">
        <f t="shared" si="1"/>
        <v>44588760.960000016</v>
      </c>
      <c r="CH30" s="37">
        <v>20121.88</v>
      </c>
      <c r="CI30" s="37"/>
      <c r="CJ30" s="37"/>
      <c r="CK30" s="37">
        <v>29406</v>
      </c>
      <c r="CL30" s="2">
        <v>16933.24</v>
      </c>
      <c r="CM30" s="37">
        <v>29000</v>
      </c>
      <c r="CN30" s="37">
        <v>456778.16</v>
      </c>
      <c r="CO30" s="37">
        <v>148255</v>
      </c>
      <c r="CP30" s="37">
        <v>15015</v>
      </c>
      <c r="CQ30" s="37">
        <v>108818</v>
      </c>
      <c r="CR30" s="2">
        <v>704710</v>
      </c>
      <c r="CS30" s="2">
        <v>127126.26</v>
      </c>
      <c r="CT30" s="37">
        <v>5820</v>
      </c>
      <c r="CU30" s="3">
        <f t="shared" si="2"/>
        <v>1661983.54</v>
      </c>
    </row>
    <row r="31" spans="1:99" ht="12.75">
      <c r="A31" s="1" t="s">
        <v>25</v>
      </c>
      <c r="B31" s="3">
        <v>134332</v>
      </c>
      <c r="C31" s="14"/>
      <c r="D31" s="3">
        <v>833782.95</v>
      </c>
      <c r="E31" s="2">
        <v>26222</v>
      </c>
      <c r="F31" s="2"/>
      <c r="G31" s="3"/>
      <c r="H31" s="6"/>
      <c r="I31" s="2">
        <v>283682</v>
      </c>
      <c r="J31" s="3">
        <v>48605.7</v>
      </c>
      <c r="K31" s="3"/>
      <c r="L31" s="2">
        <v>27423</v>
      </c>
      <c r="M31" s="4">
        <f t="shared" si="0"/>
        <v>1354047.65</v>
      </c>
      <c r="N31" s="4"/>
      <c r="O31" s="2"/>
      <c r="P31" s="3"/>
      <c r="Q31" s="3"/>
      <c r="R31" s="3"/>
      <c r="S31" s="3"/>
      <c r="T31" s="3"/>
      <c r="U31" s="3"/>
      <c r="V31" s="3"/>
      <c r="W31" s="3"/>
      <c r="X31" s="3"/>
      <c r="Y31" s="3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>
        <v>411603.92</v>
      </c>
      <c r="BK31" s="2"/>
      <c r="BL31" s="25">
        <v>4050000</v>
      </c>
      <c r="BM31" s="2"/>
      <c r="BN31" s="2"/>
      <c r="BO31" s="2">
        <v>408.78</v>
      </c>
      <c r="BP31" s="2">
        <v>58938.15</v>
      </c>
      <c r="BQ31" s="2">
        <v>330107</v>
      </c>
      <c r="BR31" s="2">
        <v>96567.03</v>
      </c>
      <c r="BS31" s="2">
        <v>17708.05</v>
      </c>
      <c r="BT31" s="2">
        <v>305235.85</v>
      </c>
      <c r="BU31" s="2"/>
      <c r="BV31" s="2"/>
      <c r="BW31" s="2"/>
      <c r="BX31" s="2"/>
      <c r="BY31" s="2"/>
      <c r="BZ31" s="2">
        <v>386360.91</v>
      </c>
      <c r="CA31" s="2">
        <v>247152.68</v>
      </c>
      <c r="CB31" s="2">
        <v>10296</v>
      </c>
      <c r="CC31" s="2">
        <v>69843.79</v>
      </c>
      <c r="CD31" s="2">
        <v>33225.35</v>
      </c>
      <c r="CE31" s="3">
        <v>39398.1</v>
      </c>
      <c r="CF31" s="2">
        <f t="shared" si="3"/>
        <v>6056845.609999999</v>
      </c>
      <c r="CG31" s="3">
        <f t="shared" si="1"/>
        <v>7410893.26</v>
      </c>
      <c r="CH31" s="36">
        <v>10060.94</v>
      </c>
      <c r="CI31" s="37"/>
      <c r="CJ31" s="37"/>
      <c r="CK31" s="37"/>
      <c r="CL31" s="2"/>
      <c r="CM31" s="37"/>
      <c r="CN31" s="37"/>
      <c r="CO31" s="37"/>
      <c r="CP31" s="37"/>
      <c r="CQ31" s="37"/>
      <c r="CR31" s="2"/>
      <c r="CS31" s="2"/>
      <c r="CT31" s="37"/>
      <c r="CU31" s="3">
        <f t="shared" si="2"/>
        <v>10060.94</v>
      </c>
    </row>
    <row r="32" spans="1:99" ht="12.75">
      <c r="A32" s="1" t="s">
        <v>26</v>
      </c>
      <c r="B32" s="14">
        <v>63028</v>
      </c>
      <c r="C32" s="14"/>
      <c r="D32" s="2">
        <v>807421.78</v>
      </c>
      <c r="E32" s="2">
        <v>28598</v>
      </c>
      <c r="F32" s="2"/>
      <c r="G32" s="3"/>
      <c r="H32" s="6"/>
      <c r="I32" s="2">
        <v>40601</v>
      </c>
      <c r="J32" s="3">
        <v>77645.7</v>
      </c>
      <c r="K32" s="3"/>
      <c r="L32" s="2">
        <v>70039</v>
      </c>
      <c r="M32" s="4">
        <f t="shared" si="0"/>
        <v>1087333.48</v>
      </c>
      <c r="N32" s="39">
        <v>49276.28</v>
      </c>
      <c r="O32" s="2">
        <v>497733.76</v>
      </c>
      <c r="P32" s="3">
        <v>181240</v>
      </c>
      <c r="Q32" s="3">
        <v>47625</v>
      </c>
      <c r="R32" s="3">
        <v>622547</v>
      </c>
      <c r="S32" s="14">
        <v>498000</v>
      </c>
      <c r="T32" s="3">
        <v>17326.28</v>
      </c>
      <c r="U32" s="3"/>
      <c r="V32" s="3"/>
      <c r="W32" s="3"/>
      <c r="X32" s="3"/>
      <c r="Y32" s="3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>
        <v>257252.45</v>
      </c>
      <c r="BK32" s="2"/>
      <c r="BL32" s="5"/>
      <c r="BM32" s="2">
        <v>2025000</v>
      </c>
      <c r="BN32" s="2"/>
      <c r="BO32" s="2">
        <v>408.78</v>
      </c>
      <c r="BP32" s="2">
        <v>58938.15</v>
      </c>
      <c r="BQ32" s="2">
        <v>330107</v>
      </c>
      <c r="BR32" s="2">
        <v>96567.03</v>
      </c>
      <c r="BS32" s="2">
        <v>17708.05</v>
      </c>
      <c r="BT32" s="2">
        <v>305235.85</v>
      </c>
      <c r="BU32" s="2">
        <v>9720</v>
      </c>
      <c r="BV32" s="2">
        <v>73876</v>
      </c>
      <c r="BW32" s="2">
        <v>71940</v>
      </c>
      <c r="BX32" s="2">
        <v>69960</v>
      </c>
      <c r="BY32" s="2">
        <v>71766</v>
      </c>
      <c r="BZ32" s="2">
        <v>386360.91</v>
      </c>
      <c r="CA32" s="2">
        <v>247152.68</v>
      </c>
      <c r="CB32" s="2">
        <v>10296</v>
      </c>
      <c r="CC32" s="2">
        <v>69843.79</v>
      </c>
      <c r="CD32" s="2">
        <v>33225.35</v>
      </c>
      <c r="CE32" s="3">
        <v>39398.1</v>
      </c>
      <c r="CF32" s="2">
        <f t="shared" si="3"/>
        <v>6088504.459999999</v>
      </c>
      <c r="CG32" s="3">
        <f t="shared" si="1"/>
        <v>7175837.9399999995</v>
      </c>
      <c r="CH32" s="36">
        <v>10060.94</v>
      </c>
      <c r="CI32" s="37"/>
      <c r="CJ32" s="37">
        <v>6976.74</v>
      </c>
      <c r="CK32" s="37"/>
      <c r="CL32" s="2"/>
      <c r="CM32" s="37"/>
      <c r="CN32" s="37"/>
      <c r="CO32" s="37"/>
      <c r="CP32" s="37"/>
      <c r="CQ32" s="37"/>
      <c r="CR32" s="2"/>
      <c r="CS32" s="2"/>
      <c r="CT32" s="37"/>
      <c r="CU32" s="3">
        <f t="shared" si="2"/>
        <v>17037.68</v>
      </c>
    </row>
    <row r="33" spans="1:99" ht="12.75">
      <c r="A33" s="1" t="s">
        <v>27</v>
      </c>
      <c r="B33" s="3"/>
      <c r="C33" s="3"/>
      <c r="D33" s="2"/>
      <c r="E33" s="2"/>
      <c r="F33" s="2"/>
      <c r="G33" s="3"/>
      <c r="H33" s="2"/>
      <c r="I33" s="2"/>
      <c r="J33" s="3"/>
      <c r="K33" s="21">
        <v>55806.38</v>
      </c>
      <c r="L33" s="2"/>
      <c r="M33" s="4">
        <f t="shared" si="0"/>
        <v>55806.38</v>
      </c>
      <c r="N33" s="4"/>
      <c r="O33" s="2"/>
      <c r="P33" s="3"/>
      <c r="Q33" s="3"/>
      <c r="R33" s="3"/>
      <c r="S33" s="3"/>
      <c r="T33" s="3"/>
      <c r="U33" s="3"/>
      <c r="V33" s="3"/>
      <c r="W33" s="3"/>
      <c r="X33" s="3"/>
      <c r="Y33" s="3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5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>
        <f t="shared" si="3"/>
        <v>0</v>
      </c>
      <c r="CG33" s="3">
        <f t="shared" si="1"/>
        <v>55806.38</v>
      </c>
      <c r="CH33" s="36"/>
      <c r="CI33" s="37"/>
      <c r="CJ33" s="37"/>
      <c r="CK33" s="37"/>
      <c r="CL33" s="2"/>
      <c r="CM33" s="37"/>
      <c r="CN33" s="37"/>
      <c r="CO33" s="37"/>
      <c r="CP33" s="37"/>
      <c r="CQ33" s="37"/>
      <c r="CR33" s="2"/>
      <c r="CS33" s="2"/>
      <c r="CT33" s="37"/>
      <c r="CU33" s="3">
        <f t="shared" si="2"/>
        <v>0</v>
      </c>
    </row>
    <row r="34" spans="1:99" ht="12.75">
      <c r="A34" s="12" t="s">
        <v>28</v>
      </c>
      <c r="B34" s="3"/>
      <c r="C34" s="3"/>
      <c r="D34" s="2"/>
      <c r="E34" s="2"/>
      <c r="F34" s="2"/>
      <c r="G34" s="3"/>
      <c r="H34" s="2"/>
      <c r="I34" s="2"/>
      <c r="J34" s="3"/>
      <c r="K34" s="3"/>
      <c r="L34" s="2"/>
      <c r="M34" s="4">
        <f t="shared" si="0"/>
        <v>0</v>
      </c>
      <c r="N34" s="4"/>
      <c r="O34" s="2"/>
      <c r="P34" s="3"/>
      <c r="Q34" s="3"/>
      <c r="R34" s="3"/>
      <c r="S34" s="3"/>
      <c r="T34" s="3"/>
      <c r="U34" s="3"/>
      <c r="V34" s="3"/>
      <c r="W34" s="3"/>
      <c r="X34" s="3"/>
      <c r="Y34" s="3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5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>
        <f t="shared" si="3"/>
        <v>0</v>
      </c>
      <c r="CG34" s="3">
        <f t="shared" si="1"/>
        <v>0</v>
      </c>
      <c r="CH34" s="36"/>
      <c r="CI34" s="37"/>
      <c r="CJ34" s="37"/>
      <c r="CK34" s="37"/>
      <c r="CL34" s="2"/>
      <c r="CM34" s="37"/>
      <c r="CN34" s="37"/>
      <c r="CO34" s="37"/>
      <c r="CP34" s="37"/>
      <c r="CQ34" s="37"/>
      <c r="CR34" s="2"/>
      <c r="CS34" s="2"/>
      <c r="CT34" s="37"/>
      <c r="CU34" s="3">
        <f t="shared" si="2"/>
        <v>0</v>
      </c>
    </row>
    <row r="35" spans="1:99" ht="12.75">
      <c r="A35" s="1" t="s">
        <v>29</v>
      </c>
      <c r="B35" s="2">
        <v>8348</v>
      </c>
      <c r="C35" s="2"/>
      <c r="D35" s="2">
        <v>98935.43</v>
      </c>
      <c r="E35" s="2"/>
      <c r="F35" s="2"/>
      <c r="G35" s="3"/>
      <c r="H35" s="2">
        <v>24225</v>
      </c>
      <c r="I35" s="2">
        <v>5952</v>
      </c>
      <c r="J35" s="3"/>
      <c r="K35" s="2"/>
      <c r="L35" s="2"/>
      <c r="M35" s="4">
        <f t="shared" si="0"/>
        <v>137460.43</v>
      </c>
      <c r="N35" s="4"/>
      <c r="O35" s="2"/>
      <c r="P35" s="3"/>
      <c r="Q35" s="3"/>
      <c r="R35" s="3"/>
      <c r="S35" s="3"/>
      <c r="T35" s="3"/>
      <c r="U35" s="3"/>
      <c r="V35" s="3"/>
      <c r="W35" s="3"/>
      <c r="X35" s="3"/>
      <c r="Y35" s="3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5"/>
      <c r="BM35" s="2"/>
      <c r="BN35" s="2">
        <v>1282500</v>
      </c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>
        <f t="shared" si="3"/>
        <v>1282500</v>
      </c>
      <c r="CG35" s="3">
        <f t="shared" si="1"/>
        <v>1419960.43</v>
      </c>
      <c r="CH35" s="37"/>
      <c r="CI35" s="37"/>
      <c r="CJ35" s="37"/>
      <c r="CK35" s="37"/>
      <c r="CL35" s="2"/>
      <c r="CM35" s="37"/>
      <c r="CN35" s="37"/>
      <c r="CO35" s="37"/>
      <c r="CP35" s="37"/>
      <c r="CQ35" s="37"/>
      <c r="CR35" s="2"/>
      <c r="CS35" s="2"/>
      <c r="CT35" s="37"/>
      <c r="CU35" s="3">
        <f t="shared" si="2"/>
        <v>0</v>
      </c>
    </row>
    <row r="36" spans="1:99" ht="12.75">
      <c r="A36" s="1" t="s">
        <v>30</v>
      </c>
      <c r="B36" s="2"/>
      <c r="C36" s="2"/>
      <c r="D36" s="2"/>
      <c r="E36" s="2"/>
      <c r="F36" s="2"/>
      <c r="G36" s="2"/>
      <c r="H36" s="2"/>
      <c r="I36" s="2"/>
      <c r="J36" s="3"/>
      <c r="K36" s="2"/>
      <c r="L36" s="2"/>
      <c r="M36" s="4">
        <f t="shared" si="0"/>
        <v>0</v>
      </c>
      <c r="N36" s="4"/>
      <c r="O36" s="2"/>
      <c r="P36" s="3"/>
      <c r="Q36" s="3"/>
      <c r="R36" s="3"/>
      <c r="S36" s="3"/>
      <c r="T36" s="3"/>
      <c r="U36" s="3">
        <v>131902.4</v>
      </c>
      <c r="V36" s="3"/>
      <c r="W36" s="3"/>
      <c r="X36" s="3"/>
      <c r="Y36" s="3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5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3">
        <f t="shared" si="3"/>
        <v>131902.4</v>
      </c>
      <c r="CG36" s="3">
        <f t="shared" si="1"/>
        <v>131902.4</v>
      </c>
      <c r="CH36" s="37"/>
      <c r="CI36" s="37"/>
      <c r="CJ36" s="37"/>
      <c r="CK36" s="37"/>
      <c r="CL36" s="2"/>
      <c r="CM36" s="37"/>
      <c r="CN36" s="37"/>
      <c r="CO36" s="37"/>
      <c r="CP36" s="37"/>
      <c r="CQ36" s="37"/>
      <c r="CR36" s="2"/>
      <c r="CS36" s="2"/>
      <c r="CT36" s="37"/>
      <c r="CU36" s="3">
        <f t="shared" si="2"/>
        <v>0</v>
      </c>
    </row>
    <row r="37" spans="1:99" ht="12.75">
      <c r="A37" s="1"/>
      <c r="B37" s="2"/>
      <c r="C37" s="2"/>
      <c r="D37" s="2"/>
      <c r="E37" s="2"/>
      <c r="F37" s="2"/>
      <c r="G37" s="2"/>
      <c r="H37" s="2"/>
      <c r="I37" s="2"/>
      <c r="J37" s="3"/>
      <c r="K37" s="2"/>
      <c r="L37" s="2"/>
      <c r="M37" s="4">
        <f t="shared" si="0"/>
        <v>0</v>
      </c>
      <c r="N37" s="4"/>
      <c r="O37" s="2"/>
      <c r="P37" s="3"/>
      <c r="Q37" s="3"/>
      <c r="R37" s="3"/>
      <c r="S37" s="3"/>
      <c r="T37" s="3"/>
      <c r="U37" s="3"/>
      <c r="V37" s="3"/>
      <c r="W37" s="3"/>
      <c r="X37" s="3"/>
      <c r="Y37" s="3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5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>
        <f t="shared" si="3"/>
        <v>0</v>
      </c>
      <c r="CG37" s="3">
        <f t="shared" si="1"/>
        <v>0</v>
      </c>
      <c r="CH37" s="37"/>
      <c r="CI37" s="37"/>
      <c r="CJ37" s="37"/>
      <c r="CK37" s="37"/>
      <c r="CL37" s="2"/>
      <c r="CM37" s="37"/>
      <c r="CN37" s="37"/>
      <c r="CO37" s="37"/>
      <c r="CP37" s="37"/>
      <c r="CQ37" s="37"/>
      <c r="CR37" s="2"/>
      <c r="CS37" s="2"/>
      <c r="CT37" s="37"/>
      <c r="CU37" s="3">
        <f t="shared" si="2"/>
        <v>0</v>
      </c>
    </row>
    <row r="38" spans="1:99" ht="12.75">
      <c r="A38" s="4" t="s">
        <v>31</v>
      </c>
      <c r="B38" s="11">
        <f aca="true" t="shared" si="4" ref="B38:CI38">SUM(B6:B37)</f>
        <v>943810</v>
      </c>
      <c r="C38" s="11">
        <f t="shared" si="4"/>
        <v>0</v>
      </c>
      <c r="D38" s="11">
        <f t="shared" si="4"/>
        <v>10579783.609999998</v>
      </c>
      <c r="E38" s="11">
        <f t="shared" si="4"/>
        <v>256730</v>
      </c>
      <c r="F38" s="11">
        <f t="shared" si="4"/>
        <v>32230</v>
      </c>
      <c r="G38" s="11">
        <f t="shared" si="4"/>
        <v>13232.78</v>
      </c>
      <c r="H38" s="11">
        <f t="shared" si="4"/>
        <v>40375</v>
      </c>
      <c r="I38" s="11">
        <f t="shared" si="4"/>
        <v>1554511</v>
      </c>
      <c r="J38" s="11">
        <f t="shared" si="4"/>
        <v>533501.1</v>
      </c>
      <c r="K38" s="11">
        <f t="shared" si="4"/>
        <v>324975.13</v>
      </c>
      <c r="L38" s="11">
        <f t="shared" si="4"/>
        <v>370647</v>
      </c>
      <c r="M38" s="7">
        <f t="shared" si="4"/>
        <v>14649795.62</v>
      </c>
      <c r="N38" s="11">
        <f>SUM(N6:N37)</f>
        <v>73914.42</v>
      </c>
      <c r="O38" s="11">
        <f t="shared" si="4"/>
        <v>995467.52</v>
      </c>
      <c r="P38" s="11">
        <f t="shared" si="4"/>
        <v>362480</v>
      </c>
      <c r="Q38" s="11">
        <f t="shared" si="4"/>
        <v>95250</v>
      </c>
      <c r="R38" s="11">
        <f t="shared" si="4"/>
        <v>1245094</v>
      </c>
      <c r="S38" s="11">
        <f t="shared" si="4"/>
        <v>996000</v>
      </c>
      <c r="T38" s="11">
        <f>SUM(T6:T37)</f>
        <v>34652.56</v>
      </c>
      <c r="U38" s="44">
        <f t="shared" si="4"/>
        <v>131902.4</v>
      </c>
      <c r="V38" s="45">
        <f>SUM(V6:V37)</f>
        <v>79517.76</v>
      </c>
      <c r="W38" s="45">
        <f t="shared" si="4"/>
        <v>1545036</v>
      </c>
      <c r="X38" s="45">
        <f>SUM(X6:X37)</f>
        <v>593000</v>
      </c>
      <c r="Y38" s="45">
        <f>SUM(Y6:Y37)</f>
        <v>964876.64</v>
      </c>
      <c r="Z38" s="45">
        <f t="shared" si="4"/>
        <v>832000</v>
      </c>
      <c r="AA38" s="29">
        <f t="shared" si="4"/>
        <v>1200994.85</v>
      </c>
      <c r="AB38" s="29">
        <f t="shared" si="4"/>
        <v>1188924.55</v>
      </c>
      <c r="AC38" s="29">
        <f t="shared" si="4"/>
        <v>2377849.1</v>
      </c>
      <c r="AD38" s="29">
        <f t="shared" si="4"/>
        <v>249126.11</v>
      </c>
      <c r="AE38" s="29">
        <f t="shared" si="4"/>
        <v>5549039.67</v>
      </c>
      <c r="AF38" s="29">
        <f>SUM(AF6:AF37)</f>
        <v>620308.87</v>
      </c>
      <c r="AG38" s="29">
        <f>SUM(AG6:AG37)</f>
        <v>137692</v>
      </c>
      <c r="AH38" s="29">
        <f>SUM(AH6:AH37)</f>
        <v>296502.79</v>
      </c>
      <c r="AI38" s="29">
        <f>SUM(AI6:AI37)</f>
        <v>173433</v>
      </c>
      <c r="AJ38" s="29">
        <f t="shared" si="4"/>
        <v>4133120.04</v>
      </c>
      <c r="AK38" s="29">
        <f t="shared" si="4"/>
        <v>281680</v>
      </c>
      <c r="AL38" s="29">
        <f t="shared" si="4"/>
        <v>823380.18</v>
      </c>
      <c r="AM38" s="29">
        <f t="shared" si="4"/>
        <v>89613.45</v>
      </c>
      <c r="AN38" s="29">
        <f aca="true" t="shared" si="5" ref="AN38:AU38">SUM(AN6:AN37)</f>
        <v>528145</v>
      </c>
      <c r="AO38" s="29">
        <f t="shared" si="5"/>
        <v>199297.51</v>
      </c>
      <c r="AP38" s="29">
        <f t="shared" si="5"/>
        <v>1037200</v>
      </c>
      <c r="AQ38" s="29">
        <f t="shared" si="5"/>
        <v>93690</v>
      </c>
      <c r="AR38" s="29">
        <f t="shared" si="5"/>
        <v>4468080</v>
      </c>
      <c r="AS38" s="29">
        <f t="shared" si="5"/>
        <v>1061943.44</v>
      </c>
      <c r="AT38" s="29">
        <f t="shared" si="5"/>
        <v>6090</v>
      </c>
      <c r="AU38" s="29">
        <f t="shared" si="5"/>
        <v>92456</v>
      </c>
      <c r="AV38" s="29">
        <f t="shared" si="4"/>
        <v>58870</v>
      </c>
      <c r="AW38" s="29">
        <f>SUM(AW6:AW37)</f>
        <v>90000</v>
      </c>
      <c r="AX38" s="29">
        <f t="shared" si="4"/>
        <v>290000</v>
      </c>
      <c r="AY38" s="29">
        <f t="shared" si="4"/>
        <v>65250</v>
      </c>
      <c r="AZ38" s="29">
        <f t="shared" si="4"/>
        <v>283160</v>
      </c>
      <c r="BA38" s="29">
        <f t="shared" si="4"/>
        <v>220387.53</v>
      </c>
      <c r="BB38" s="29">
        <f t="shared" si="4"/>
        <v>123570.24</v>
      </c>
      <c r="BC38" s="29">
        <f t="shared" si="4"/>
        <v>300000</v>
      </c>
      <c r="BD38" s="29">
        <f t="shared" si="4"/>
        <v>599099.41</v>
      </c>
      <c r="BE38" s="29">
        <f t="shared" si="4"/>
        <v>284000</v>
      </c>
      <c r="BF38" s="29">
        <f t="shared" si="4"/>
        <v>5087186.62</v>
      </c>
      <c r="BG38" s="29">
        <f>SUM(BG6:BG37)</f>
        <v>279036.41</v>
      </c>
      <c r="BH38" s="29">
        <f>SUM(BH6:BH37)</f>
        <v>235644</v>
      </c>
      <c r="BI38" s="29">
        <f>SUM(BI6:BI37)</f>
        <v>38500</v>
      </c>
      <c r="BJ38" s="29">
        <f t="shared" si="4"/>
        <v>2572524.5</v>
      </c>
      <c r="BK38" s="29">
        <f t="shared" si="4"/>
        <v>6075000</v>
      </c>
      <c r="BL38" s="29">
        <f t="shared" si="4"/>
        <v>18225000</v>
      </c>
      <c r="BM38" s="29">
        <f t="shared" si="4"/>
        <v>4050000</v>
      </c>
      <c r="BN38" s="11">
        <f t="shared" si="4"/>
        <v>1282500</v>
      </c>
      <c r="BO38" s="11">
        <f>SUM(BO6:BO37)</f>
        <v>2861.46</v>
      </c>
      <c r="BP38" s="11">
        <f t="shared" si="4"/>
        <v>412567.05000000005</v>
      </c>
      <c r="BQ38" s="11">
        <f t="shared" si="4"/>
        <v>2310749</v>
      </c>
      <c r="BR38" s="11">
        <f t="shared" si="4"/>
        <v>675969.21</v>
      </c>
      <c r="BS38" s="11">
        <f t="shared" si="4"/>
        <v>123956.35</v>
      </c>
      <c r="BT38" s="11">
        <f t="shared" si="4"/>
        <v>2136650.95</v>
      </c>
      <c r="BU38" s="11">
        <f t="shared" si="4"/>
        <v>19440</v>
      </c>
      <c r="BV38" s="11">
        <f t="shared" si="4"/>
        <v>147752</v>
      </c>
      <c r="BW38" s="11">
        <f t="shared" si="4"/>
        <v>143880</v>
      </c>
      <c r="BX38" s="11">
        <f t="shared" si="4"/>
        <v>139920</v>
      </c>
      <c r="BY38" s="11">
        <f t="shared" si="4"/>
        <v>143532</v>
      </c>
      <c r="BZ38" s="29">
        <f t="shared" si="4"/>
        <v>2704526.37</v>
      </c>
      <c r="CA38" s="29">
        <f>SUM(CA6:CA37)</f>
        <v>1730068.7599999998</v>
      </c>
      <c r="CB38" s="29">
        <f t="shared" si="4"/>
        <v>72072</v>
      </c>
      <c r="CC38" s="29">
        <f t="shared" si="4"/>
        <v>488906.5299999999</v>
      </c>
      <c r="CD38" s="29">
        <f t="shared" si="4"/>
        <v>232577.45</v>
      </c>
      <c r="CE38" s="47">
        <f t="shared" si="4"/>
        <v>275786.7</v>
      </c>
      <c r="CF38" s="3">
        <f t="shared" si="3"/>
        <v>84478702.39999999</v>
      </c>
      <c r="CG38" s="10">
        <f t="shared" si="4"/>
        <v>99128498.02000003</v>
      </c>
      <c r="CH38" s="38">
        <f t="shared" si="4"/>
        <v>70426.58</v>
      </c>
      <c r="CI38" s="38">
        <f t="shared" si="4"/>
        <v>13953.48</v>
      </c>
      <c r="CJ38" s="38">
        <f>SUM(CJ6:CJ37)</f>
        <v>13953.5</v>
      </c>
      <c r="CK38" s="38">
        <f aca="true" t="shared" si="6" ref="CK38:CT38">SUM(CK6:CK37)</f>
        <v>29406</v>
      </c>
      <c r="CL38" s="38">
        <f t="shared" si="6"/>
        <v>16933.24</v>
      </c>
      <c r="CM38" s="38">
        <f t="shared" si="6"/>
        <v>29000</v>
      </c>
      <c r="CN38" s="38">
        <f>SUM(CN6:CN37)</f>
        <v>456778.16</v>
      </c>
      <c r="CO38" s="38">
        <f t="shared" si="6"/>
        <v>148255</v>
      </c>
      <c r="CP38" s="38">
        <f t="shared" si="6"/>
        <v>15015</v>
      </c>
      <c r="CQ38" s="38">
        <f t="shared" si="6"/>
        <v>108818</v>
      </c>
      <c r="CR38" s="38">
        <f t="shared" si="6"/>
        <v>704710</v>
      </c>
      <c r="CS38" s="38">
        <f t="shared" si="6"/>
        <v>127126.26</v>
      </c>
      <c r="CT38" s="38">
        <f t="shared" si="6"/>
        <v>5820</v>
      </c>
      <c r="CU38" s="3">
        <f t="shared" si="2"/>
        <v>1740195.22</v>
      </c>
    </row>
    <row r="39" spans="1:99" ht="12.75">
      <c r="A39" s="13" t="s">
        <v>32</v>
      </c>
      <c r="B39">
        <f aca="true" t="shared" si="7" ref="B39:S39">SUM(B38-B35)</f>
        <v>935462</v>
      </c>
      <c r="C39">
        <f t="shared" si="7"/>
        <v>0</v>
      </c>
      <c r="D39">
        <f t="shared" si="7"/>
        <v>10480848.179999998</v>
      </c>
      <c r="E39" s="20">
        <f t="shared" si="7"/>
        <v>256730</v>
      </c>
      <c r="F39">
        <f t="shared" si="7"/>
        <v>32230</v>
      </c>
      <c r="G39">
        <f t="shared" si="7"/>
        <v>13232.78</v>
      </c>
      <c r="H39">
        <f t="shared" si="7"/>
        <v>16150</v>
      </c>
      <c r="I39">
        <f t="shared" si="7"/>
        <v>1548559</v>
      </c>
      <c r="J39">
        <f t="shared" si="7"/>
        <v>533501.1</v>
      </c>
      <c r="K39" s="20">
        <f t="shared" si="7"/>
        <v>324975.13</v>
      </c>
      <c r="L39">
        <f t="shared" si="7"/>
        <v>370647</v>
      </c>
      <c r="M39" s="34">
        <f t="shared" si="7"/>
        <v>14512335.19</v>
      </c>
      <c r="N39" s="20">
        <f t="shared" si="7"/>
        <v>73914.42</v>
      </c>
      <c r="O39" s="20">
        <f t="shared" si="7"/>
        <v>995467.52</v>
      </c>
      <c r="P39" s="34">
        <f t="shared" si="7"/>
        <v>362480</v>
      </c>
      <c r="Q39" s="34">
        <f t="shared" si="7"/>
        <v>95250</v>
      </c>
      <c r="R39" s="34">
        <f t="shared" si="7"/>
        <v>1245094</v>
      </c>
      <c r="S39" s="34">
        <f t="shared" si="7"/>
        <v>996000</v>
      </c>
      <c r="T39" s="8">
        <f>SUM(T38-T36)</f>
        <v>34652.56</v>
      </c>
      <c r="U39" s="8">
        <f>SUM(U38-U36)</f>
        <v>0</v>
      </c>
      <c r="V39" s="34">
        <f aca="true" t="shared" si="8" ref="V39:BF39">SUM(V38-V35)</f>
        <v>79517.76</v>
      </c>
      <c r="W39" s="34">
        <f t="shared" si="8"/>
        <v>1545036</v>
      </c>
      <c r="X39" s="34">
        <f t="shared" si="8"/>
        <v>593000</v>
      </c>
      <c r="Y39" s="34">
        <f t="shared" si="8"/>
        <v>964876.64</v>
      </c>
      <c r="Z39" s="34">
        <f t="shared" si="8"/>
        <v>832000</v>
      </c>
      <c r="AA39" s="34">
        <f t="shared" si="8"/>
        <v>1200994.85</v>
      </c>
      <c r="AB39" s="34">
        <f t="shared" si="8"/>
        <v>1188924.55</v>
      </c>
      <c r="AC39" s="34">
        <f t="shared" si="8"/>
        <v>2377849.1</v>
      </c>
      <c r="AD39" s="34">
        <f aca="true" t="shared" si="9" ref="AD39:AM39">SUM(AD38-AD35)</f>
        <v>249126.11</v>
      </c>
      <c r="AE39" s="34">
        <f t="shared" si="9"/>
        <v>5549039.67</v>
      </c>
      <c r="AF39" s="34">
        <f t="shared" si="9"/>
        <v>620308.87</v>
      </c>
      <c r="AG39" s="34">
        <f t="shared" si="9"/>
        <v>137692</v>
      </c>
      <c r="AH39" s="34">
        <f t="shared" si="9"/>
        <v>296502.79</v>
      </c>
      <c r="AI39" s="34">
        <f t="shared" si="9"/>
        <v>173433</v>
      </c>
      <c r="AJ39" s="34">
        <f t="shared" si="9"/>
        <v>4133120.04</v>
      </c>
      <c r="AK39" s="34">
        <f t="shared" si="9"/>
        <v>281680</v>
      </c>
      <c r="AL39" s="34">
        <f t="shared" si="9"/>
        <v>823380.18</v>
      </c>
      <c r="AM39" s="34">
        <f t="shared" si="9"/>
        <v>89613.45</v>
      </c>
      <c r="AN39" s="34">
        <f t="shared" si="8"/>
        <v>528145</v>
      </c>
      <c r="AO39" s="34">
        <f t="shared" si="8"/>
        <v>199297.51</v>
      </c>
      <c r="AP39" s="34">
        <f t="shared" si="8"/>
        <v>1037200</v>
      </c>
      <c r="AQ39" s="34">
        <f t="shared" si="8"/>
        <v>93690</v>
      </c>
      <c r="AR39" s="34">
        <f t="shared" si="8"/>
        <v>4468080</v>
      </c>
      <c r="AS39" s="34">
        <f t="shared" si="8"/>
        <v>1061943.44</v>
      </c>
      <c r="AT39" s="34">
        <f t="shared" si="8"/>
        <v>6090</v>
      </c>
      <c r="AU39" s="34">
        <f t="shared" si="8"/>
        <v>92456</v>
      </c>
      <c r="AV39" s="34">
        <f t="shared" si="8"/>
        <v>58870</v>
      </c>
      <c r="AW39" s="34">
        <f t="shared" si="8"/>
        <v>90000</v>
      </c>
      <c r="AX39" s="34">
        <f t="shared" si="8"/>
        <v>290000</v>
      </c>
      <c r="AY39" s="34">
        <f t="shared" si="8"/>
        <v>65250</v>
      </c>
      <c r="AZ39" s="34">
        <f t="shared" si="8"/>
        <v>283160</v>
      </c>
      <c r="BA39" s="34">
        <f t="shared" si="8"/>
        <v>220387.53</v>
      </c>
      <c r="BB39" s="34">
        <f t="shared" si="8"/>
        <v>123570.24</v>
      </c>
      <c r="BC39" s="34">
        <f t="shared" si="8"/>
        <v>300000</v>
      </c>
      <c r="BD39" s="34">
        <f t="shared" si="8"/>
        <v>599099.41</v>
      </c>
      <c r="BE39" s="34">
        <f t="shared" si="8"/>
        <v>284000</v>
      </c>
      <c r="BF39" s="34">
        <f t="shared" si="8"/>
        <v>5087186.62</v>
      </c>
      <c r="BG39" s="34">
        <f aca="true" t="shared" si="10" ref="BG39:BY39">SUM(BG38-BG35)</f>
        <v>279036.41</v>
      </c>
      <c r="BH39" s="34">
        <f t="shared" si="10"/>
        <v>235644</v>
      </c>
      <c r="BI39" s="34">
        <f t="shared" si="10"/>
        <v>38500</v>
      </c>
      <c r="BJ39" s="34">
        <f t="shared" si="10"/>
        <v>2572524.5</v>
      </c>
      <c r="BK39" s="34">
        <f t="shared" si="10"/>
        <v>6075000</v>
      </c>
      <c r="BL39" s="34">
        <f t="shared" si="10"/>
        <v>18225000</v>
      </c>
      <c r="BM39" s="34">
        <f t="shared" si="10"/>
        <v>4050000</v>
      </c>
      <c r="BN39" s="34">
        <f t="shared" si="10"/>
        <v>0</v>
      </c>
      <c r="BO39" s="34">
        <f>SUM(BO38-BO35)</f>
        <v>2861.46</v>
      </c>
      <c r="BP39" s="34">
        <f t="shared" si="10"/>
        <v>412567.05000000005</v>
      </c>
      <c r="BQ39" s="34">
        <f t="shared" si="10"/>
        <v>2310749</v>
      </c>
      <c r="BR39" s="34">
        <f t="shared" si="10"/>
        <v>675969.21</v>
      </c>
      <c r="BS39" s="34">
        <f t="shared" si="10"/>
        <v>123956.35</v>
      </c>
      <c r="BT39" s="34">
        <f t="shared" si="10"/>
        <v>2136650.95</v>
      </c>
      <c r="BU39" s="34">
        <f t="shared" si="10"/>
        <v>19440</v>
      </c>
      <c r="BV39" s="34">
        <f t="shared" si="10"/>
        <v>147752</v>
      </c>
      <c r="BW39" s="34">
        <f t="shared" si="10"/>
        <v>143880</v>
      </c>
      <c r="BX39" s="34">
        <f t="shared" si="10"/>
        <v>139920</v>
      </c>
      <c r="BY39" s="34">
        <f t="shared" si="10"/>
        <v>143532</v>
      </c>
      <c r="BZ39" s="34">
        <f aca="true" t="shared" si="11" ref="BZ39:CF39">SUM(BZ38-BZ35)</f>
        <v>2704526.37</v>
      </c>
      <c r="CA39" s="34">
        <f t="shared" si="11"/>
        <v>1730068.7599999998</v>
      </c>
      <c r="CB39" s="34">
        <f t="shared" si="11"/>
        <v>72072</v>
      </c>
      <c r="CC39" s="34">
        <f t="shared" si="11"/>
        <v>488906.5299999999</v>
      </c>
      <c r="CD39" s="34">
        <f t="shared" si="11"/>
        <v>232577.45</v>
      </c>
      <c r="CE39" s="34">
        <f t="shared" si="11"/>
        <v>275786.7</v>
      </c>
      <c r="CF39" s="33">
        <f t="shared" si="11"/>
        <v>83196202.39999999</v>
      </c>
      <c r="CG39" s="32">
        <f>SUM(M39+CF39)</f>
        <v>97708537.58999999</v>
      </c>
      <c r="CH39" s="20">
        <f aca="true" t="shared" si="12" ref="CH39:CT39">SUM(CH38-CH35)</f>
        <v>70426.58</v>
      </c>
      <c r="CI39" s="20">
        <f t="shared" si="12"/>
        <v>13953.48</v>
      </c>
      <c r="CJ39" s="20">
        <f>SUM(CJ38-CJ35)</f>
        <v>13953.5</v>
      </c>
      <c r="CK39" s="20">
        <f t="shared" si="12"/>
        <v>29406</v>
      </c>
      <c r="CL39" s="20">
        <f t="shared" si="12"/>
        <v>16933.24</v>
      </c>
      <c r="CM39" s="20">
        <f t="shared" si="12"/>
        <v>29000</v>
      </c>
      <c r="CN39" s="20">
        <f>SUM(CN38-CN35)</f>
        <v>456778.16</v>
      </c>
      <c r="CO39" s="20">
        <f t="shared" si="12"/>
        <v>148255</v>
      </c>
      <c r="CP39" s="20">
        <f t="shared" si="12"/>
        <v>15015</v>
      </c>
      <c r="CQ39" s="20">
        <f t="shared" si="12"/>
        <v>108818</v>
      </c>
      <c r="CR39" s="20">
        <f t="shared" si="12"/>
        <v>704710</v>
      </c>
      <c r="CS39" s="20">
        <f t="shared" si="12"/>
        <v>127126.26</v>
      </c>
      <c r="CT39" s="20">
        <f t="shared" si="12"/>
        <v>5820</v>
      </c>
      <c r="CU39" s="3">
        <f t="shared" si="2"/>
        <v>1740195.22</v>
      </c>
    </row>
    <row r="40" spans="2:99" ht="12.7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O40" s="27"/>
      <c r="P40" s="26"/>
      <c r="Q40" s="26"/>
      <c r="R40" s="26"/>
      <c r="S40" s="26"/>
      <c r="T40" s="26"/>
      <c r="U40" s="26"/>
      <c r="V40" s="26"/>
      <c r="BL40" s="20"/>
      <c r="BM40" s="20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U40" t="s">
        <v>131</v>
      </c>
    </row>
    <row r="41" spans="1:83" ht="12.75">
      <c r="A41" s="15"/>
      <c r="B41" s="15"/>
      <c r="C41" s="15"/>
      <c r="D41" s="22"/>
      <c r="E41" s="26"/>
      <c r="F41" s="26"/>
      <c r="G41" s="20"/>
      <c r="H41" s="20"/>
      <c r="I41" s="20"/>
      <c r="J41" s="20"/>
      <c r="K41" s="20"/>
      <c r="L41" s="23"/>
      <c r="M41" s="16"/>
      <c r="N41" s="16"/>
      <c r="O41" s="28"/>
      <c r="P41" s="20"/>
      <c r="Q41" s="20"/>
      <c r="R41" s="20"/>
      <c r="S41" s="20"/>
      <c r="T41" s="20"/>
      <c r="U41" s="20"/>
      <c r="V41" s="46" t="s">
        <v>134</v>
      </c>
      <c r="W41" s="46" t="s">
        <v>134</v>
      </c>
      <c r="X41" s="46" t="s">
        <v>134</v>
      </c>
      <c r="Y41" s="46" t="s">
        <v>134</v>
      </c>
      <c r="Z41" s="46" t="s">
        <v>134</v>
      </c>
      <c r="BL41" s="26"/>
      <c r="BM41" s="26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46" t="s">
        <v>134</v>
      </c>
    </row>
    <row r="42" spans="1:99" ht="12.75">
      <c r="A42" s="15"/>
      <c r="B42" s="15"/>
      <c r="C42" s="15"/>
      <c r="D42" s="24"/>
      <c r="E42" s="20"/>
      <c r="F42" s="20"/>
      <c r="G42" s="20"/>
      <c r="H42" s="20"/>
      <c r="I42" s="20"/>
      <c r="J42" s="20"/>
      <c r="K42" s="20"/>
      <c r="L42" s="23"/>
      <c r="M42" s="17"/>
      <c r="N42" s="17"/>
      <c r="O42" s="27"/>
      <c r="P42" s="20"/>
      <c r="Q42" s="20"/>
      <c r="R42" s="20"/>
      <c r="S42" s="20"/>
      <c r="T42" s="20"/>
      <c r="U42" s="43" t="s">
        <v>132</v>
      </c>
      <c r="V42" s="20"/>
      <c r="BZ42" s="28"/>
      <c r="CA42" s="28"/>
      <c r="CB42" s="28"/>
      <c r="CC42" s="28"/>
      <c r="CD42" s="28"/>
      <c r="CG42" s="41">
        <v>345</v>
      </c>
      <c r="CI42" s="40">
        <v>27906.96</v>
      </c>
      <c r="CJ42" s="40"/>
      <c r="CU42">
        <v>5820</v>
      </c>
    </row>
    <row r="43" spans="1:99" ht="12.75">
      <c r="A43" s="15"/>
      <c r="B43" s="15"/>
      <c r="C43" s="15"/>
      <c r="D43" s="17"/>
      <c r="L43" s="15"/>
      <c r="M43" s="17"/>
      <c r="N43" s="17"/>
      <c r="U43" s="42" t="s">
        <v>133</v>
      </c>
      <c r="W43" s="8"/>
      <c r="X43" s="8"/>
      <c r="Y43" s="8"/>
      <c r="CG43" s="41">
        <v>346</v>
      </c>
      <c r="CU43" s="8">
        <f>SUM(CU38-CT38)</f>
        <v>1734375.22</v>
      </c>
    </row>
    <row r="44" spans="1:85" ht="12.75">
      <c r="A44" s="15"/>
      <c r="B44" s="15"/>
      <c r="C44" s="15"/>
      <c r="D44" s="17"/>
      <c r="L44" s="15"/>
      <c r="M44" s="17"/>
      <c r="N44" s="17"/>
      <c r="U44" s="42"/>
      <c r="W44" s="8"/>
      <c r="X44" s="8"/>
      <c r="Y44" s="8"/>
      <c r="CG44" s="35"/>
    </row>
    <row r="45" spans="1:14" ht="12.75">
      <c r="A45" s="15"/>
      <c r="B45" s="15"/>
      <c r="C45" s="15"/>
      <c r="D45" s="17"/>
      <c r="L45" s="15"/>
      <c r="M45" s="17"/>
      <c r="N45" s="17"/>
    </row>
    <row r="46" spans="1:14" ht="12.75">
      <c r="A46" s="15"/>
      <c r="B46" s="15"/>
      <c r="C46" s="15"/>
      <c r="D46" s="17"/>
      <c r="L46" s="15"/>
      <c r="M46" s="17"/>
      <c r="N46" s="17"/>
    </row>
    <row r="47" spans="1:14" ht="12.75">
      <c r="A47" s="15"/>
      <c r="B47" s="18"/>
      <c r="C47" s="18"/>
      <c r="D47" s="17"/>
      <c r="L47" s="18"/>
      <c r="M47" s="17"/>
      <c r="N47" s="17"/>
    </row>
    <row r="48" spans="1:14" ht="12.75">
      <c r="A48" s="15"/>
      <c r="B48" s="18"/>
      <c r="C48" s="18"/>
      <c r="D48" s="17"/>
      <c r="L48" s="18"/>
      <c r="M48" s="17"/>
      <c r="N48" s="17"/>
    </row>
    <row r="49" spans="1:14" ht="12.75">
      <c r="A49" s="15"/>
      <c r="B49" s="18"/>
      <c r="C49" s="18"/>
      <c r="D49" s="17"/>
      <c r="L49" s="18"/>
      <c r="M49" s="17"/>
      <c r="N49" s="17"/>
    </row>
    <row r="50" spans="1:14" ht="12.75">
      <c r="A50" s="15"/>
      <c r="B50" s="18"/>
      <c r="C50" s="18"/>
      <c r="D50" s="17"/>
      <c r="L50" s="18"/>
      <c r="M50" s="17"/>
      <c r="N50" s="17"/>
    </row>
    <row r="51" spans="1:14" ht="12.75">
      <c r="A51" s="15"/>
      <c r="B51" s="18"/>
      <c r="C51" s="18"/>
      <c r="D51" s="18"/>
      <c r="L51" s="18"/>
      <c r="M51" s="18"/>
      <c r="N51" s="18"/>
    </row>
    <row r="52" spans="1:14" ht="12.75">
      <c r="A52" s="15"/>
      <c r="B52" s="19"/>
      <c r="C52" s="19"/>
      <c r="D52" s="15"/>
      <c r="L52" s="19"/>
      <c r="M52" s="15"/>
      <c r="N52" s="15"/>
    </row>
  </sheetData>
  <sheetProtection/>
  <mergeCells count="100">
    <mergeCell ref="AF4:AF5"/>
    <mergeCell ref="AE4:AE5"/>
    <mergeCell ref="CU4:CU5"/>
    <mergeCell ref="CK4:CK5"/>
    <mergeCell ref="AI4:AI5"/>
    <mergeCell ref="AH4:AH5"/>
    <mergeCell ref="AG4:AG5"/>
    <mergeCell ref="BO4:BO5"/>
    <mergeCell ref="CO4:CO5"/>
    <mergeCell ref="AM4:AM5"/>
    <mergeCell ref="AL4:AL5"/>
    <mergeCell ref="AK4:AK5"/>
    <mergeCell ref="AJ4:AJ5"/>
    <mergeCell ref="CI4:CI5"/>
    <mergeCell ref="CH4:CH5"/>
    <mergeCell ref="BU4:BU5"/>
    <mergeCell ref="BV4:BV5"/>
    <mergeCell ref="AW4:AW5"/>
    <mergeCell ref="BW4:BW5"/>
    <mergeCell ref="BX4:BX5"/>
    <mergeCell ref="CN4:CN5"/>
    <mergeCell ref="N4:N5"/>
    <mergeCell ref="BK4:BK5"/>
    <mergeCell ref="BJ4:BJ5"/>
    <mergeCell ref="BI4:BI5"/>
    <mergeCell ref="BH4:BH5"/>
    <mergeCell ref="T4:T5"/>
    <mergeCell ref="V4:V5"/>
    <mergeCell ref="BG4:BG5"/>
    <mergeCell ref="AX4:AX5"/>
    <mergeCell ref="X4:X5"/>
    <mergeCell ref="Y4:Y5"/>
    <mergeCell ref="CA4:CA5"/>
    <mergeCell ref="L4:L5"/>
    <mergeCell ref="S4:S5"/>
    <mergeCell ref="U4:U5"/>
    <mergeCell ref="BL4:BL5"/>
    <mergeCell ref="BM4:BM5"/>
    <mergeCell ref="BP4:BP5"/>
    <mergeCell ref="BQ4:BQ5"/>
    <mergeCell ref="F4:F5"/>
    <mergeCell ref="K4:K5"/>
    <mergeCell ref="H4:H5"/>
    <mergeCell ref="M4:M5"/>
    <mergeCell ref="O4:O5"/>
    <mergeCell ref="A1:CG1"/>
    <mergeCell ref="A4:A5"/>
    <mergeCell ref="B4:B5"/>
    <mergeCell ref="C4:C5"/>
    <mergeCell ref="D4:D5"/>
    <mergeCell ref="E4:E5"/>
    <mergeCell ref="BN4:BN5"/>
    <mergeCell ref="Q4:Q5"/>
    <mergeCell ref="R4:R5"/>
    <mergeCell ref="G4:G5"/>
    <mergeCell ref="W4:W5"/>
    <mergeCell ref="I4:I5"/>
    <mergeCell ref="J4:J5"/>
    <mergeCell ref="P4:P5"/>
    <mergeCell ref="Z4:Z5"/>
    <mergeCell ref="BT4:BT5"/>
    <mergeCell ref="BS4:BS5"/>
    <mergeCell ref="BR4:BR5"/>
    <mergeCell ref="BY4:BY5"/>
    <mergeCell ref="CG4:CG5"/>
    <mergeCell ref="CB4:CB5"/>
    <mergeCell ref="CC4:CC5"/>
    <mergeCell ref="BZ4:BZ5"/>
    <mergeCell ref="CD4:CD5"/>
    <mergeCell ref="CE4:CE5"/>
    <mergeCell ref="AA4:AA5"/>
    <mergeCell ref="AB4:AB5"/>
    <mergeCell ref="AC4:AC5"/>
    <mergeCell ref="BC4:BC5"/>
    <mergeCell ref="AZ4:AZ5"/>
    <mergeCell ref="AY4:AY5"/>
    <mergeCell ref="AP4:AP5"/>
    <mergeCell ref="AO4:AO5"/>
    <mergeCell ref="AN4:AN5"/>
    <mergeCell ref="AD4:AD5"/>
    <mergeCell ref="AQ4:AQ5"/>
    <mergeCell ref="CM4:CM5"/>
    <mergeCell ref="CR4:CR5"/>
    <mergeCell ref="CS4:CS5"/>
    <mergeCell ref="CT4:CT5"/>
    <mergeCell ref="BB4:BB5"/>
    <mergeCell ref="BA4:BA5"/>
    <mergeCell ref="CQ4:CQ5"/>
    <mergeCell ref="CP4:CP5"/>
    <mergeCell ref="CL4:CL5"/>
    <mergeCell ref="CJ4:CJ5"/>
    <mergeCell ref="AV4:AV5"/>
    <mergeCell ref="AU4:AU5"/>
    <mergeCell ref="AT4:AT5"/>
    <mergeCell ref="AS4:AS5"/>
    <mergeCell ref="AR4:AR5"/>
    <mergeCell ref="BF4:BF5"/>
    <mergeCell ref="BE4:BE5"/>
    <mergeCell ref="BD4:BD5"/>
    <mergeCell ref="CF4:CF5"/>
  </mergeCells>
  <printOptions/>
  <pageMargins left="0" right="0" top="0.984251968503937" bottom="0.984251968503937" header="0.5118110236220472" footer="0.5118110236220472"/>
  <pageSetup horizontalDpi="600" verticalDpi="600" orientation="portrait" paperSize="9" scale="92" r:id="rId1"/>
  <colBreaks count="1" manualBreakCount="1">
    <brk id="83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1111</dc:creator>
  <cp:keywords/>
  <dc:description/>
  <cp:lastModifiedBy>1111</cp:lastModifiedBy>
  <cp:lastPrinted>2020-07-23T07:12:28Z</cp:lastPrinted>
  <dcterms:created xsi:type="dcterms:W3CDTF">2016-04-28T10:09:56Z</dcterms:created>
  <dcterms:modified xsi:type="dcterms:W3CDTF">2020-07-24T05:25:21Z</dcterms:modified>
  <cp:category/>
  <cp:version/>
  <cp:contentType/>
  <cp:contentStatus/>
</cp:coreProperties>
</file>